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0" windowWidth="7635" windowHeight="7770" activeTab="4"/>
  </bookViews>
  <sheets>
    <sheet name="CCIS" sheetId="1" r:id="rId1"/>
    <sheet name="CCBS" sheetId="2" r:id="rId2"/>
    <sheet name="CCSCE" sheetId="3" r:id="rId3"/>
    <sheet name="CCCFS" sheetId="4" r:id="rId4"/>
    <sheet name="Notes" sheetId="5" r:id="rId5"/>
  </sheets>
  <definedNames>
    <definedName name="_xlnm.Print_Area" localSheetId="4">'Notes'!$A$1:$K$160</definedName>
    <definedName name="Z_396083C9_DD6F_47C7_BFCF_2313B4837525_.wvu.PrintArea" localSheetId="4" hidden="1">'Notes'!$A$1:$K$160</definedName>
    <definedName name="Z_F47420B0_02DC_448D_A798_4C5AFD9F0EB5_.wvu.PrintArea" localSheetId="4" hidden="1">'Notes'!$A$1:$K$160</definedName>
  </definedNames>
  <calcPr fullCalcOnLoad="1"/>
</workbook>
</file>

<file path=xl/sharedStrings.xml><?xml version="1.0" encoding="utf-8"?>
<sst xmlns="http://schemas.openxmlformats.org/spreadsheetml/2006/main" count="288" uniqueCount="231">
  <si>
    <t>HYTEX INTEGRATED BERHAD</t>
  </si>
  <si>
    <t>INDIVIDUAL QUARTER</t>
  </si>
  <si>
    <t>CURRENT</t>
  </si>
  <si>
    <t>YEAR</t>
  </si>
  <si>
    <t>QUARTER</t>
  </si>
  <si>
    <t>PRECEDING YEAR</t>
  </si>
  <si>
    <t>CORRESPONDING</t>
  </si>
  <si>
    <t>CUMULATIVE QUARTER</t>
  </si>
  <si>
    <t>TO DATE</t>
  </si>
  <si>
    <t>PERIOD</t>
  </si>
  <si>
    <t>PRECEDING</t>
  </si>
  <si>
    <t>FINANCIAL</t>
  </si>
  <si>
    <t>YEAR END</t>
  </si>
  <si>
    <t>END OF</t>
  </si>
  <si>
    <t xml:space="preserve">CURRENT </t>
  </si>
  <si>
    <t>Short term borrowings</t>
  </si>
  <si>
    <t>Long term borrowings</t>
  </si>
  <si>
    <t>Taxation</t>
  </si>
  <si>
    <t>Purchase or disposal of quoted securities</t>
  </si>
  <si>
    <t>Status of corporate proposals</t>
  </si>
  <si>
    <t>Off balance sheet financial instruments</t>
  </si>
  <si>
    <t>Material litigation</t>
  </si>
  <si>
    <t>Seasonal or cyclical factors</t>
  </si>
  <si>
    <t>RM'000</t>
  </si>
  <si>
    <t>Borrowings and debt securities</t>
  </si>
  <si>
    <t>SHARE CAPITAL</t>
  </si>
  <si>
    <t>SHARE PREMIUM</t>
  </si>
  <si>
    <t>RESERVE ON CONSOLIDATION</t>
  </si>
  <si>
    <t>TRANSLATION RESERVE</t>
  </si>
  <si>
    <t>NON-DISTRIBUTABLE</t>
  </si>
  <si>
    <t>DISTRIBUTABLE</t>
  </si>
  <si>
    <t>CONDENSED CONSOLIDATED CASH FLOW STATEMENT</t>
  </si>
  <si>
    <t>Accounting policies and methods of computation</t>
  </si>
  <si>
    <t>Qualification of financial statements</t>
  </si>
  <si>
    <t>Unusual items</t>
  </si>
  <si>
    <t>A1.</t>
  </si>
  <si>
    <t>A2.</t>
  </si>
  <si>
    <t>A3.</t>
  </si>
  <si>
    <t>A4.</t>
  </si>
  <si>
    <t>A5.</t>
  </si>
  <si>
    <t>Nature and amount of changes in estimates</t>
  </si>
  <si>
    <t>There were no changes in estimates of amounts reported in the previous financial years which have material effect in the current quarter under review.</t>
  </si>
  <si>
    <t>A6.</t>
  </si>
  <si>
    <t>Issuance, cancellation, repurchase, resale and repayment of debt and equity securities</t>
  </si>
  <si>
    <t>A7.</t>
  </si>
  <si>
    <t>A8.</t>
  </si>
  <si>
    <t>A9.</t>
  </si>
  <si>
    <t>Valuation of property, plant and equipment</t>
  </si>
  <si>
    <t>A10.</t>
  </si>
  <si>
    <t>Material events subsequent to the end of the current quarter</t>
  </si>
  <si>
    <t>A11.</t>
  </si>
  <si>
    <t>Effect of changes in the composition of the Group</t>
  </si>
  <si>
    <t>A12.</t>
  </si>
  <si>
    <t>Changes in contingent liabilities or contingent assets</t>
  </si>
  <si>
    <t>B1.</t>
  </si>
  <si>
    <t>B2.</t>
  </si>
  <si>
    <t>B3.</t>
  </si>
  <si>
    <t>B4.</t>
  </si>
  <si>
    <t>B5.</t>
  </si>
  <si>
    <t>Current taxation</t>
  </si>
  <si>
    <t>Transfer (from) / to deferred taxation</t>
  </si>
  <si>
    <t>Current year quarter</t>
  </si>
  <si>
    <t>Preceding year corresponding quarter</t>
  </si>
  <si>
    <t>Current year to-date</t>
  </si>
  <si>
    <t>Preceding year corresponding period</t>
  </si>
  <si>
    <t>Individual period</t>
  </si>
  <si>
    <t>B6.</t>
  </si>
  <si>
    <t>There were no sale of unquoted investments and/or properties during the current quarter under review.</t>
  </si>
  <si>
    <t xml:space="preserve">The company does not have any quoted securities during the quarter under review. </t>
  </si>
  <si>
    <t>B7.</t>
  </si>
  <si>
    <t>B8.</t>
  </si>
  <si>
    <t>B9.</t>
  </si>
  <si>
    <t>B10.</t>
  </si>
  <si>
    <t>Total</t>
  </si>
  <si>
    <t>Unsecured</t>
  </si>
  <si>
    <t>Secured</t>
  </si>
  <si>
    <t>B11.</t>
  </si>
  <si>
    <t>B12.</t>
  </si>
  <si>
    <t>B13.</t>
  </si>
  <si>
    <t>Earnings per share</t>
  </si>
  <si>
    <t>Adjustments for non-cash flow items</t>
  </si>
  <si>
    <t>Income tax paid</t>
  </si>
  <si>
    <t>Investing activities</t>
  </si>
  <si>
    <t>Financing activities</t>
  </si>
  <si>
    <t>Bank borrowings</t>
  </si>
  <si>
    <t>Investment in property, plant and equipment</t>
  </si>
  <si>
    <t>Other than the factor stated above, the group's operations for the current quarter were not affected by other seasonal or cyclical factors.</t>
  </si>
  <si>
    <t>REVENUE</t>
  </si>
  <si>
    <t>COST OF SALES</t>
  </si>
  <si>
    <t>GROSS PROFIT</t>
  </si>
  <si>
    <t>OPERATING EXPENSES</t>
  </si>
  <si>
    <t>Interest expense</t>
  </si>
  <si>
    <t>PROPERTY, PLANT AND EQUIPMENT</t>
  </si>
  <si>
    <t>CURRENT ASSETS</t>
  </si>
  <si>
    <t>INVENTORIES</t>
  </si>
  <si>
    <t>TRADE RECEIVABLES</t>
  </si>
  <si>
    <t>OTHER RECEIVABLES, DEPOSITS AND PREPAYMENTS</t>
  </si>
  <si>
    <t>CASH AND BANK BALANCES</t>
  </si>
  <si>
    <t>CURRENT LIABILITIES</t>
  </si>
  <si>
    <t>TRADE PAYABLES</t>
  </si>
  <si>
    <t>OTHER PAYABLES AND ACCRUED EXPENSES</t>
  </si>
  <si>
    <t>AMOUNT OWING TO DIRECTORS</t>
  </si>
  <si>
    <t>SHORT TERM BORROWINGS</t>
  </si>
  <si>
    <t>PROVISION FOR TAXATION</t>
  </si>
  <si>
    <t>Net Current Assets</t>
  </si>
  <si>
    <t>Finance by:</t>
  </si>
  <si>
    <t>SHAREHOLDERS' FUNDS</t>
  </si>
  <si>
    <t>RESERVES</t>
  </si>
  <si>
    <t>LONG TERM LIABILITIES</t>
  </si>
  <si>
    <t>LONG TERM BORROWINGS</t>
  </si>
  <si>
    <t>DEFERRED TAXATION</t>
  </si>
  <si>
    <t>NET TANGIBLE ASSETS PER SHARE (RM)</t>
  </si>
  <si>
    <t>By business segments</t>
  </si>
  <si>
    <t>Segment Revenue</t>
  </si>
  <si>
    <t>Segment Assets Employed</t>
  </si>
  <si>
    <t>Manufacturing</t>
  </si>
  <si>
    <t>Others</t>
  </si>
  <si>
    <t>Investment holding</t>
  </si>
  <si>
    <t>Trading</t>
  </si>
  <si>
    <t>Elimination</t>
  </si>
  <si>
    <t>Consolidated</t>
  </si>
  <si>
    <t>Net changes in working capital</t>
  </si>
  <si>
    <t>Interest paid</t>
  </si>
  <si>
    <t>Not applicable</t>
  </si>
  <si>
    <t>Segment Result</t>
  </si>
  <si>
    <t>Accretisation of capital reserve</t>
  </si>
  <si>
    <t>Currency translation difference</t>
  </si>
  <si>
    <t>NET CHANGE IN CASH AND CASH EQUIVALENTS</t>
  </si>
  <si>
    <t>EFFECT OF EXCHANGE DIFFERENCES</t>
  </si>
  <si>
    <t>CASH AND CASH EQUIVALENTS AT BEGINING OF THE PERIOD</t>
  </si>
  <si>
    <t>Dividends</t>
  </si>
  <si>
    <t xml:space="preserve">Remarks: </t>
  </si>
  <si>
    <t>Cumulative period</t>
  </si>
  <si>
    <t>*Less than RM500.00</t>
  </si>
  <si>
    <t>Dividend paid</t>
  </si>
  <si>
    <t>Basic earnings per share (sen)</t>
  </si>
  <si>
    <t xml:space="preserve"> </t>
  </si>
  <si>
    <t>The earnings per share (basic) is calculated by dividing the Group's profit after taxation and minority interest by the weighted average number of shares in issue of 150,000,000.</t>
  </si>
  <si>
    <t xml:space="preserve">Bank guarantees extended to non-related third parties </t>
  </si>
  <si>
    <t>CONDENSED CONSOLIDATED STATEMENT OF CHANGES IN EQUITY</t>
  </si>
  <si>
    <t>There was no purchase or disposal of any quoted securities during the quarter under review.</t>
  </si>
  <si>
    <t xml:space="preserve">Accretisation of capital reserve </t>
  </si>
  <si>
    <t>A1</t>
  </si>
  <si>
    <t>Note</t>
  </si>
  <si>
    <t>AS OF</t>
  </si>
  <si>
    <t xml:space="preserve">TAXATION </t>
  </si>
  <si>
    <t xml:space="preserve">EARNING PER SHARE - basic (sen) </t>
  </si>
  <si>
    <t xml:space="preserve">   in issue ('000)</t>
  </si>
  <si>
    <t>B9</t>
  </si>
  <si>
    <t>DEFERRED TAX ASSETS</t>
  </si>
  <si>
    <t>As of 1 April 2004</t>
  </si>
  <si>
    <t>CASH AND CASH EQUIVALENTS AT END OF THE PERIOD</t>
  </si>
  <si>
    <t>Consolidated total assets</t>
  </si>
  <si>
    <t>CONDENSED CONSOLIDATED INCOME STATEMENT</t>
  </si>
  <si>
    <t>CONDENSED CONSOLIDATED BALANCE SHEET</t>
  </si>
  <si>
    <t>Unallocated corporate assets</t>
  </si>
  <si>
    <t>Weighted average number of ordinary shares</t>
  </si>
  <si>
    <t>RETAINED PROFIT</t>
  </si>
  <si>
    <t xml:space="preserve">Segmental reporting for the current financial year to-date </t>
  </si>
  <si>
    <t>Corporate guarantees extended to non-related third parties</t>
  </si>
  <si>
    <t>Additional information required by the BMSB Listing Requirements</t>
  </si>
  <si>
    <t>Material changes in the quarterly profit before taxation compared to the preceding quarter</t>
  </si>
  <si>
    <t>Variance of actual profit from forecast profit and profit guarantee</t>
  </si>
  <si>
    <t>In view that the Group is in the garments and apparels industry specialising in the manufacturing of spring/summer wear and local retail, the demand for garments and apparels is normally high in the third and fourth quarters of the financial year.</t>
  </si>
  <si>
    <t>There were no items affecting the assets, liabilities, equity, net income or cash flows that were unusual because of their nature, size or incidence during the current quarter, except for items disclosed in note A1 and A3.</t>
  </si>
  <si>
    <t>Dividends (proposed or declared)</t>
  </si>
  <si>
    <t>*</t>
  </si>
  <si>
    <t xml:space="preserve">Review of performance of the Company and its principal subsidiaries </t>
  </si>
  <si>
    <t xml:space="preserve">Profit on sale of unquoted investments and/or properties </t>
  </si>
  <si>
    <t>Notes (In compliance with MASB 26)</t>
  </si>
  <si>
    <t>There is no material financial instrument with off balance sheet risk except for those disclosed in note A12. There is no material cash requirement for the said financial instrument.</t>
  </si>
  <si>
    <t>The Group does not foresee any significant credit and market risk.</t>
  </si>
  <si>
    <t>31/03/05</t>
  </si>
  <si>
    <t>Cumulative movements during the year</t>
  </si>
  <si>
    <t>NET CASH FROM / (USED IN) OPERATING ACTIVITIES</t>
  </si>
  <si>
    <t>B5</t>
  </si>
  <si>
    <t>NET CASH FROM / (USED IN) INVESTING ACTIVITIES</t>
  </si>
  <si>
    <t>NET CASH FROM / (USED IN) FINANCING ACTIVITIES</t>
  </si>
  <si>
    <t>There were no material changes in the composition of the Group for the quarter under review.</t>
  </si>
  <si>
    <t>(The Condensed Consolidated Income Statement should be read in conjunction with the Annual Financial Report for the year ended 31 March 2005)</t>
  </si>
  <si>
    <t>(The Condensed Consolidated Balance Sheet should be read in conjunction with the Annual Financial Report for the year ended 31 March 2005)</t>
  </si>
  <si>
    <t>As of 1 April 2005</t>
  </si>
  <si>
    <t>Cumulative movements during the preceding periods</t>
  </si>
  <si>
    <t>(The Condensed Consolidated Statement of Changes in Equity should be read in conjunction with the Annual Financial Report for the year ended 31 March 2005)</t>
  </si>
  <si>
    <t>(The Condensed Consolidated Cash Flow Statement should be read in conjunction with the Annual Financial Report for the year ended 31 March 2005)</t>
  </si>
  <si>
    <t>The interim financial report of the Group has been prepared in accordance with MASB 26 Interim Financial Reporting and Paragraph 9.22 of the Listing Requirements of Bursa Malaysia Securities Berhad ("BMSB"). The same accounting policies and methods of computation are followed in the interim financial statements as compared with the annual financial statements of the Company and its subsidiaries for the year ended 31 March 2005.</t>
  </si>
  <si>
    <t>The preceding audited financial statements for the year ended 31 March 2005 was not subjected to any qualification.</t>
  </si>
  <si>
    <t>The property, plant and equipment are stated at cost and have been brought forward, without amendments from the previous annual financial statements for the year ended 31 March 2005. No valuation has been carried out since then.</t>
  </si>
  <si>
    <t>Profit / (Loss) before taxation</t>
  </si>
  <si>
    <t>No dividend was paid during the quarter under review.</t>
  </si>
  <si>
    <t>There were no material events subsequent to the end of the current quarter.</t>
  </si>
  <si>
    <t>Remaining period prospects</t>
  </si>
  <si>
    <t>The directors are of the opinion that the remaining period for the financial year ending 31 March 2006 shall be challenging.</t>
  </si>
  <si>
    <t>PROFIT / (LOSS) BEFORE TAXATION</t>
  </si>
  <si>
    <t>NET PROFIT / (LOSS)  FOR THE PERIOD / YEAR</t>
  </si>
  <si>
    <t>Net profit / (loss) for the year</t>
  </si>
  <si>
    <t>OPERATING PROFIT / (LOSS)</t>
  </si>
  <si>
    <t>Quarterly report on results for the 2nd quarter ended 30 September 2005. The figures have not been audited.</t>
  </si>
  <si>
    <t>30/09/05</t>
  </si>
  <si>
    <t>30/09/04</t>
  </si>
  <si>
    <t>The comparative figures for preceding financial year as of 31 March 2005 have been reclassified to conform with current financial quarter as of 30 September 2005 presentation.</t>
  </si>
  <si>
    <t>At of  30 September 2005</t>
  </si>
  <si>
    <t>At of  30 September 2004</t>
  </si>
  <si>
    <t>6 months ended 30/09/05</t>
  </si>
  <si>
    <t>6 months ended 30/09/04</t>
  </si>
  <si>
    <t xml:space="preserve">The contingent liabilities of the Group as at 26 November 2005 (the latest practicable date which is not earlier that 7 days from the date of issue of this quarterly report) are in respect of : </t>
  </si>
  <si>
    <t>30.09.2005</t>
  </si>
  <si>
    <t>30.09.2004</t>
  </si>
  <si>
    <t>The Group's borrowings as at 30 September 2005 are as follows:</t>
  </si>
  <si>
    <t>There is no material litigation as of 30 September 2005.</t>
  </si>
  <si>
    <t>The effective tax rates of the Group for the current quarter and current financial year to-date ended 30 September 2005 presented above are disproportionate to the statutory tax rate due to losses of certain subsidiary companies that are not available for set-off against taxable profits of profitable companies and non-availability of tax deduction for certain expenses.</t>
  </si>
  <si>
    <t>The effective tax rate of the Group for the preceding year quarter ended 30 September 2004 is lower than the statutory tax rate due to non taxable credit of the Group and utilisation of reinvestment allowance of a main profit contributing subsidiary company. The effective tax rate of the Group for the preceding year financial year to-date ended 30 September 2004 is higher than the statutory tax rate due to higher tax from the non deductible expenses of other subsidiary companies partly offset by the non taxable credit and utilisation of reinvestment allowance stated above.</t>
  </si>
  <si>
    <t>The short term borrowings includes USD revolving credit facilities amounting to RM7.6 miilion.</t>
  </si>
  <si>
    <t>There were no issuance, cancellation, repurchase, resale and repayment of debt and equity securities for the current quarter under review other than those stated below:.</t>
  </si>
  <si>
    <t>MUNIF outstanding as at 1 April 2004</t>
  </si>
  <si>
    <t>MUNIF issued</t>
  </si>
  <si>
    <t>MUNIF outstanding as at 30 September 2005</t>
  </si>
  <si>
    <t>Less:</t>
  </si>
  <si>
    <t>Yield and other expenses to maturity</t>
  </si>
  <si>
    <t>As at 30 September 2005, the amount outstanding for Murabahah Underwritten Note Issuance Facility ("MUNIF") / Islamic Medium Term Notes ("IMTN") was RM59.0 million (before net off the yield and other expenses to maturity) out of the limit of RM100 million, mainly to be used for repayment of bank borrowings, future capital expenditure in Malaysia, construction of factory in China and working capital in Malaysia. The entire RM100 million MUNIF/IMTN facility is fully underwritten by Amanah Short Deposits Berhad and has a tenure of 7 years from the date of issuance.</t>
  </si>
  <si>
    <t>There was no corporate proposal for the quarter under review and for the financial year to date except for those completed and been disclosed in Note A6.</t>
  </si>
  <si>
    <t>The overall performance of the Group for the financial year to-date and current quarter ended 30 September 2005 has decreased as indicated by the decrease in operating profit as compared to the preceding financial year to-date and preceding quarter ended 30 September 2004. The decrease was mainly due to lower gross profit margin.</t>
  </si>
  <si>
    <t>The loss before taxation for the current quarter ended 30 September 2005 is RM1.7 million as compared to RM3.2 million in the preceding quarter ended 30 June 2005. The performance (profit before taxation) in current quarter ended 30 September 2005 has improved as compared to the preceding quarter ended 30 June 2005 by 47%.</t>
  </si>
  <si>
    <t>The improvement was mainly due to higher gross profit margin experienced in the current quarter ended 30 September 2005 as compared to preceding quarter ended 30 June 2005. The gross profit margin has increased by approximately 7% mainly due to better control of the overall cost of the Group and improved sales in the trading segment due to Carnival Sales in August 2005.</t>
  </si>
  <si>
    <t>The Company declared a final dividend of 2% per share, tax exempt, amounting to RM1.5 million in respect of current financial year ended 31 March 2005. This final dividend was approved by the shareholders at the Annual General Meeting on 29 September 2005 and has not been included as a liability in the condensed financial statements. The dividend entitlement date was 18 November 2005 and will be paid on 15 December 2005.</t>
  </si>
  <si>
    <t>The Group recorded a higher revenue of RM67.3 million for the current financial year to-date ended 30 September 2005 as compared to RM48.8 million for the preceding financial year to-date ended 30 September 2004. The Group also recorded a higher revenue of RM33.9 million for the current quarter ended 30 September 2005 as compared to RM22.5 million for the preceding year quarter ended 30 September 2004. The increase was mainly due to the continuing support from the Original Equipment Manufacturing (OEM) customers.</t>
  </si>
  <si>
    <t>Net profit / (loss) for the period (RM'000)</t>
  </si>
  <si>
    <t>A6 &amp; B9</t>
  </si>
  <si>
    <t>Total outstanding as at 30 September 2005 (included in long term borrowings)</t>
  </si>
  <si>
    <t>A6</t>
  </si>
  <si>
    <t>Notes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</si>
</sst>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_);_(* \(#,##0.0\);_(* &quot;-&quot;??_);_(@_)"/>
    <numFmt numFmtId="179" formatCode="_(* #,##0_);_(* \(#,##0\);_(* &quot;-&quot;??_);_(@_)"/>
    <numFmt numFmtId="180" formatCode="[$-409]dd\ mmmm\,\ yyyy"/>
    <numFmt numFmtId="181" formatCode="_(* #,##0.000_);_(* \(#,##0.000\);_(* &quot;-&quot;??_);_(@_)"/>
    <numFmt numFmtId="182" formatCode="0.0000"/>
    <numFmt numFmtId="183" formatCode="0.000"/>
    <numFmt numFmtId="184" formatCode="0.0"/>
    <numFmt numFmtId="185" formatCode="&quot;$&quot;#,##0.00"/>
    <numFmt numFmtId="186" formatCode="_(* #,##0.0000_);_(* \(#,##0.0000\);_(* &quot;-&quot;??_);_(@_)"/>
    <numFmt numFmtId="187" formatCode="#,##0.0_);\(#,##0.0\)"/>
    <numFmt numFmtId="188" formatCode="&quot;Yes&quot;;&quot;Yes&quot;;&quot;No&quot;"/>
    <numFmt numFmtId="189" formatCode="&quot;True&quot;;&quot;True&quot;;&quot;False&quot;"/>
    <numFmt numFmtId="190" formatCode="&quot;On&quot;;&quot;On&quot;;&quot;Off&quot;"/>
    <numFmt numFmtId="191" formatCode="dd/mm/yyyy"/>
  </numFmts>
  <fonts count="6">
    <font>
      <sz val="10"/>
      <name val="Arial"/>
      <family val="0"/>
    </font>
    <font>
      <b/>
      <sz val="10"/>
      <name val="Arial"/>
      <family val="2"/>
    </font>
    <font>
      <u val="single"/>
      <sz val="10"/>
      <name val="Arial"/>
      <family val="0"/>
    </font>
    <font>
      <b/>
      <i/>
      <sz val="10"/>
      <name val="Arial"/>
      <family val="2"/>
    </font>
    <font>
      <sz val="12"/>
      <color indexed="8"/>
      <name val="Arial"/>
      <family val="2"/>
    </font>
    <font>
      <u val="singleAccounting"/>
      <sz val="10"/>
      <name val="Arial"/>
      <family val="2"/>
    </font>
  </fonts>
  <fills count="2">
    <fill>
      <patternFill/>
    </fill>
    <fill>
      <patternFill patternType="gray125"/>
    </fill>
  </fills>
  <borders count="13">
    <border>
      <left/>
      <right/>
      <top/>
      <bottom/>
      <diagonal/>
    </border>
    <border>
      <left>
        <color indexed="63"/>
      </left>
      <right>
        <color indexed="63"/>
      </right>
      <top style="thin"/>
      <bottom style="double"/>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7">
    <xf numFmtId="0" fontId="0" fillId="0" borderId="0" xfId="0" applyAlignment="1">
      <alignment/>
    </xf>
    <xf numFmtId="179" fontId="0" fillId="0" borderId="0" xfId="15" applyNumberFormat="1" applyAlignment="1">
      <alignment/>
    </xf>
    <xf numFmtId="179" fontId="0" fillId="0" borderId="0" xfId="15" applyNumberFormat="1" applyFont="1" applyAlignment="1">
      <alignment/>
    </xf>
    <xf numFmtId="179" fontId="0" fillId="0" borderId="0" xfId="15" applyNumberFormat="1" applyAlignment="1">
      <alignment horizontal="center"/>
    </xf>
    <xf numFmtId="179" fontId="0" fillId="0" borderId="0" xfId="15" applyNumberFormat="1" applyFont="1" applyAlignment="1">
      <alignment horizontal="center"/>
    </xf>
    <xf numFmtId="179" fontId="0" fillId="0" borderId="0" xfId="15" applyNumberFormat="1" applyFont="1" applyAlignment="1" quotePrefix="1">
      <alignment horizontal="center"/>
    </xf>
    <xf numFmtId="49" fontId="0" fillId="0" borderId="0" xfId="15" applyNumberFormat="1" applyAlignment="1">
      <alignment horizontal="center"/>
    </xf>
    <xf numFmtId="49" fontId="0" fillId="0" borderId="0" xfId="15" applyNumberFormat="1" applyAlignment="1">
      <alignment/>
    </xf>
    <xf numFmtId="179" fontId="0" fillId="0" borderId="0" xfId="15" applyNumberFormat="1" applyBorder="1" applyAlignment="1">
      <alignment/>
    </xf>
    <xf numFmtId="179" fontId="0" fillId="0" borderId="1" xfId="15" applyNumberFormat="1" applyBorder="1" applyAlignment="1">
      <alignment/>
    </xf>
    <xf numFmtId="49" fontId="0" fillId="0" borderId="0" xfId="0" applyNumberFormat="1" applyAlignment="1">
      <alignment/>
    </xf>
    <xf numFmtId="0" fontId="1" fillId="0" borderId="0" xfId="0" applyFont="1" applyAlignment="1">
      <alignment/>
    </xf>
    <xf numFmtId="0" fontId="0" fillId="0" borderId="0" xfId="0" applyAlignment="1">
      <alignment horizontal="left" vertical="center" wrapText="1"/>
    </xf>
    <xf numFmtId="0" fontId="0" fillId="0" borderId="0" xfId="0" applyAlignment="1">
      <alignment horizontal="left" vertical="top" wrapText="1"/>
    </xf>
    <xf numFmtId="179" fontId="0" fillId="0" borderId="0" xfId="15" applyNumberFormat="1" applyFont="1" applyAlignment="1">
      <alignment horizontal="right"/>
    </xf>
    <xf numFmtId="179" fontId="0" fillId="0" borderId="0" xfId="15" applyNumberFormat="1" applyFill="1" applyAlignment="1">
      <alignment/>
    </xf>
    <xf numFmtId="0" fontId="1" fillId="0" borderId="0" xfId="0" applyFont="1" applyFill="1" applyAlignment="1">
      <alignment/>
    </xf>
    <xf numFmtId="0" fontId="0" fillId="0" borderId="0" xfId="0" applyFill="1" applyAlignment="1">
      <alignment/>
    </xf>
    <xf numFmtId="0" fontId="0" fillId="0" borderId="0" xfId="0" applyFill="1" applyAlignment="1">
      <alignment horizontal="left" vertical="center" wrapText="1"/>
    </xf>
    <xf numFmtId="0" fontId="1" fillId="0" borderId="0" xfId="0" applyFont="1" applyAlignment="1">
      <alignment horizontal="left" vertical="center" wrapText="1"/>
    </xf>
    <xf numFmtId="179" fontId="0" fillId="0" borderId="0" xfId="15" applyNumberFormat="1" applyFont="1" applyFill="1" applyAlignment="1" quotePrefix="1">
      <alignment horizontal="center"/>
    </xf>
    <xf numFmtId="0" fontId="0" fillId="0" borderId="0" xfId="0" applyNumberFormat="1" applyAlignment="1">
      <alignment/>
    </xf>
    <xf numFmtId="0" fontId="1" fillId="0" borderId="0" xfId="0" applyNumberFormat="1" applyFont="1" applyAlignment="1">
      <alignment/>
    </xf>
    <xf numFmtId="179" fontId="1" fillId="0" borderId="0" xfId="15" applyNumberFormat="1" applyFont="1" applyAlignment="1">
      <alignment/>
    </xf>
    <xf numFmtId="49" fontId="1" fillId="0" borderId="0" xfId="0" applyNumberFormat="1" applyFont="1" applyAlignment="1">
      <alignment/>
    </xf>
    <xf numFmtId="49" fontId="0" fillId="0" borderId="0" xfId="0" applyNumberFormat="1" applyFont="1" applyAlignment="1">
      <alignment/>
    </xf>
    <xf numFmtId="179" fontId="0" fillId="0" borderId="0" xfId="15" applyNumberFormat="1" applyFont="1" applyAlignment="1">
      <alignment/>
    </xf>
    <xf numFmtId="0" fontId="0" fillId="0" borderId="0" xfId="0" applyNumberFormat="1" applyFont="1" applyAlignment="1">
      <alignment/>
    </xf>
    <xf numFmtId="0" fontId="0" fillId="0" borderId="0" xfId="0" applyAlignment="1">
      <alignment horizontal="center" vertical="center" wrapText="1"/>
    </xf>
    <xf numFmtId="179" fontId="0" fillId="0" borderId="0" xfId="15" applyNumberFormat="1" applyAlignment="1">
      <alignment horizontal="center" vertical="center" wrapText="1"/>
    </xf>
    <xf numFmtId="179" fontId="0" fillId="0" borderId="2" xfId="15" applyNumberFormat="1" applyBorder="1" applyAlignment="1">
      <alignment horizontal="center"/>
    </xf>
    <xf numFmtId="179" fontId="0" fillId="0" borderId="0" xfId="15" applyNumberFormat="1" applyBorder="1" applyAlignment="1">
      <alignment horizontal="center" vertical="center" wrapText="1"/>
    </xf>
    <xf numFmtId="179" fontId="0" fillId="0" borderId="3" xfId="15" applyNumberFormat="1" applyBorder="1" applyAlignment="1">
      <alignment horizontal="center" vertical="center" wrapText="1"/>
    </xf>
    <xf numFmtId="0" fontId="0" fillId="0" borderId="0" xfId="0" applyAlignment="1">
      <alignment horizontal="left" vertical="center"/>
    </xf>
    <xf numFmtId="0" fontId="1" fillId="0" borderId="0" xfId="0" applyFont="1" applyAlignment="1">
      <alignment horizontal="left" vertical="center"/>
    </xf>
    <xf numFmtId="0" fontId="0" fillId="0" borderId="0" xfId="0" applyAlignment="1">
      <alignment horizontal="center" vertical="center"/>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xf>
    <xf numFmtId="0" fontId="2" fillId="0" borderId="0" xfId="0" applyFont="1" applyAlignment="1">
      <alignment horizontal="center" vertical="center"/>
    </xf>
    <xf numFmtId="49" fontId="0" fillId="0" borderId="0" xfId="0" applyNumberForma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top" wrapText="1"/>
    </xf>
    <xf numFmtId="49" fontId="0" fillId="0" borderId="0" xfId="15" applyNumberFormat="1" applyFont="1" applyAlignment="1">
      <alignment/>
    </xf>
    <xf numFmtId="49" fontId="1" fillId="0" borderId="0" xfId="15" applyNumberFormat="1" applyFont="1" applyAlignment="1">
      <alignment/>
    </xf>
    <xf numFmtId="49" fontId="0" fillId="0" borderId="0" xfId="15" applyNumberFormat="1" applyAlignment="1">
      <alignment/>
    </xf>
    <xf numFmtId="179" fontId="0" fillId="0" borderId="3" xfId="15" applyNumberFormat="1" applyFont="1" applyBorder="1" applyAlignment="1">
      <alignment horizontal="center"/>
    </xf>
    <xf numFmtId="179" fontId="0" fillId="0" borderId="0" xfId="15" applyNumberFormat="1" applyBorder="1" applyAlignment="1">
      <alignment horizontal="left" vertical="center" wrapText="1"/>
    </xf>
    <xf numFmtId="0" fontId="0" fillId="0" borderId="0" xfId="0" applyBorder="1" applyAlignment="1">
      <alignment horizontal="left" vertical="center" wrapText="1"/>
    </xf>
    <xf numFmtId="0" fontId="0" fillId="0" borderId="0" xfId="0" applyFont="1" applyAlignment="1">
      <alignment horizontal="center" vertical="center" wrapText="1"/>
    </xf>
    <xf numFmtId="49" fontId="0" fillId="0" borderId="0" xfId="0" applyNumberFormat="1" applyBorder="1" applyAlignment="1">
      <alignment/>
    </xf>
    <xf numFmtId="0" fontId="0" fillId="0" borderId="0" xfId="0" applyBorder="1" applyAlignment="1">
      <alignment horizontal="center" vertical="center" wrapText="1"/>
    </xf>
    <xf numFmtId="0" fontId="0" fillId="0" borderId="0" xfId="0" applyBorder="1" applyAlignment="1">
      <alignment horizontal="left" vertical="center"/>
    </xf>
    <xf numFmtId="179" fontId="0" fillId="0" borderId="0" xfId="15" applyNumberFormat="1" applyFont="1" applyFill="1" applyBorder="1" applyAlignment="1">
      <alignment horizontal="center" vertical="center"/>
    </xf>
    <xf numFmtId="179" fontId="0" fillId="0" borderId="0" xfId="15" applyNumberFormat="1" applyBorder="1" applyAlignment="1">
      <alignment horizontal="left" vertical="center"/>
    </xf>
    <xf numFmtId="179" fontId="0" fillId="0" borderId="0" xfId="15" applyNumberFormat="1" applyAlignment="1">
      <alignment/>
    </xf>
    <xf numFmtId="179" fontId="0" fillId="0" borderId="0" xfId="15" applyNumberFormat="1" applyBorder="1" applyAlignment="1">
      <alignment horizontal="right" vertical="center" wrapText="1"/>
    </xf>
    <xf numFmtId="179" fontId="0" fillId="0" borderId="0" xfId="0" applyNumberFormat="1" applyAlignment="1">
      <alignment/>
    </xf>
    <xf numFmtId="0" fontId="0" fillId="0" borderId="0" xfId="0" applyFont="1" applyAlignment="1">
      <alignment horizontal="center" vertical="center"/>
    </xf>
    <xf numFmtId="0" fontId="0" fillId="0" borderId="0" xfId="0" applyFont="1" applyAlignment="1">
      <alignment horizontal="center" vertical="top" wrapText="1"/>
    </xf>
    <xf numFmtId="49" fontId="1" fillId="0" borderId="0" xfId="15" applyNumberFormat="1" applyFont="1" applyFill="1" applyAlignment="1">
      <alignment/>
    </xf>
    <xf numFmtId="49" fontId="0" fillId="0" borderId="0" xfId="15" applyNumberFormat="1" applyFill="1" applyAlignment="1">
      <alignment/>
    </xf>
    <xf numFmtId="49" fontId="0" fillId="0" borderId="0" xfId="15" applyNumberFormat="1" applyFont="1" applyFill="1" applyAlignment="1">
      <alignment/>
    </xf>
    <xf numFmtId="49" fontId="0" fillId="0" borderId="0" xfId="15" applyNumberFormat="1" applyFill="1" applyAlignment="1">
      <alignment horizontal="center"/>
    </xf>
    <xf numFmtId="179" fontId="0" fillId="0" borderId="0" xfId="15" applyNumberFormat="1" applyFill="1" applyAlignment="1">
      <alignment horizontal="center"/>
    </xf>
    <xf numFmtId="179" fontId="0" fillId="0" borderId="0" xfId="15" applyNumberFormat="1" applyFont="1" applyFill="1" applyAlignment="1">
      <alignment horizontal="center"/>
    </xf>
    <xf numFmtId="179" fontId="0" fillId="0" borderId="4" xfId="15" applyNumberFormat="1" applyFill="1" applyBorder="1" applyAlignment="1">
      <alignment/>
    </xf>
    <xf numFmtId="9" fontId="0" fillId="0" borderId="0" xfId="19" applyFill="1" applyAlignment="1">
      <alignment/>
    </xf>
    <xf numFmtId="179" fontId="0" fillId="0" borderId="0" xfId="15" applyNumberFormat="1" applyFill="1" applyBorder="1" applyAlignment="1">
      <alignment/>
    </xf>
    <xf numFmtId="179" fontId="0" fillId="0" borderId="5" xfId="15" applyNumberFormat="1" applyFill="1" applyBorder="1" applyAlignment="1">
      <alignment/>
    </xf>
    <xf numFmtId="43" fontId="0" fillId="0" borderId="0" xfId="15" applyNumberFormat="1" applyFill="1" applyAlignment="1">
      <alignment/>
    </xf>
    <xf numFmtId="179" fontId="0" fillId="0" borderId="0" xfId="15" applyNumberFormat="1" applyFill="1" applyAlignment="1">
      <alignment horizontal="left" vertical="center"/>
    </xf>
    <xf numFmtId="49" fontId="0" fillId="0" borderId="0" xfId="0" applyNumberFormat="1" applyFill="1" applyAlignment="1">
      <alignment/>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9" fontId="0" fillId="0" borderId="0" xfId="15" applyNumberFormat="1" applyFill="1" applyAlignment="1">
      <alignment/>
    </xf>
    <xf numFmtId="179" fontId="0" fillId="0" borderId="0" xfId="15" applyNumberFormat="1" applyFont="1" applyFill="1" applyAlignment="1">
      <alignment/>
    </xf>
    <xf numFmtId="179" fontId="0" fillId="0" borderId="0" xfId="15" applyNumberFormat="1" applyFont="1" applyFill="1" applyAlignment="1">
      <alignment/>
    </xf>
    <xf numFmtId="179" fontId="0" fillId="0" borderId="0" xfId="15" applyNumberFormat="1" applyFill="1" applyAlignment="1">
      <alignment horizontal="center" vertical="center" wrapText="1"/>
    </xf>
    <xf numFmtId="179" fontId="0" fillId="0" borderId="0" xfId="15" applyNumberFormat="1" applyFont="1" applyFill="1" applyAlignment="1">
      <alignment/>
    </xf>
    <xf numFmtId="179" fontId="0" fillId="0" borderId="6" xfId="15" applyNumberFormat="1" applyFill="1" applyBorder="1" applyAlignment="1">
      <alignment/>
    </xf>
    <xf numFmtId="179" fontId="0" fillId="0" borderId="1" xfId="15" applyNumberFormat="1" applyFill="1" applyBorder="1" applyAlignment="1">
      <alignment/>
    </xf>
    <xf numFmtId="0" fontId="4" fillId="0" borderId="0" xfId="0" applyAlignment="1">
      <alignment horizontal="left" wrapText="1"/>
    </xf>
    <xf numFmtId="2" fontId="0" fillId="0" borderId="0" xfId="0" applyNumberFormat="1" applyFill="1" applyAlignment="1">
      <alignment/>
    </xf>
    <xf numFmtId="0" fontId="0" fillId="0" borderId="0" xfId="0" applyFill="1" applyAlignment="1">
      <alignment horizontal="left" vertical="center"/>
    </xf>
    <xf numFmtId="49" fontId="3" fillId="0" borderId="0" xfId="0" applyNumberFormat="1" applyFont="1" applyFill="1" applyAlignment="1">
      <alignment/>
    </xf>
    <xf numFmtId="181" fontId="0" fillId="0" borderId="0" xfId="15" applyNumberFormat="1" applyAlignment="1">
      <alignment/>
    </xf>
    <xf numFmtId="179" fontId="0" fillId="0" borderId="0" xfId="15" applyNumberFormat="1" applyFill="1" applyAlignment="1">
      <alignment vertical="center" wrapText="1"/>
    </xf>
    <xf numFmtId="49" fontId="1" fillId="0" borderId="0" xfId="15" applyNumberFormat="1" applyFont="1" applyAlignment="1">
      <alignment vertical="top" wrapText="1"/>
    </xf>
    <xf numFmtId="49" fontId="0" fillId="0" borderId="0" xfId="15" applyNumberFormat="1" applyFont="1" applyAlignment="1">
      <alignment vertical="center" wrapText="1"/>
    </xf>
    <xf numFmtId="0" fontId="0" fillId="0" borderId="0" xfId="0" applyAlignment="1">
      <alignment horizontal="center"/>
    </xf>
    <xf numFmtId="0" fontId="0" fillId="0" borderId="0" xfId="0" applyFill="1" applyAlignment="1">
      <alignment horizontal="center"/>
    </xf>
    <xf numFmtId="49" fontId="0" fillId="0" borderId="0" xfId="15" applyNumberFormat="1" applyAlignment="1">
      <alignment vertical="center"/>
    </xf>
    <xf numFmtId="179" fontId="0" fillId="0" borderId="0" xfId="15" applyNumberFormat="1" applyAlignment="1">
      <alignment vertical="center" wrapText="1"/>
    </xf>
    <xf numFmtId="179" fontId="0" fillId="0" borderId="0" xfId="15" applyNumberFormat="1" applyAlignment="1">
      <alignment vertical="center"/>
    </xf>
    <xf numFmtId="179" fontId="0" fillId="0" borderId="7" xfId="15" applyNumberFormat="1" applyFont="1" applyFill="1" applyBorder="1" applyAlignment="1">
      <alignment horizontal="center"/>
    </xf>
    <xf numFmtId="179" fontId="0" fillId="0" borderId="8" xfId="15" applyNumberFormat="1" applyFont="1" applyFill="1" applyBorder="1" applyAlignment="1">
      <alignment horizontal="center"/>
    </xf>
    <xf numFmtId="179" fontId="0" fillId="0" borderId="3" xfId="15" applyNumberFormat="1" applyFont="1" applyFill="1" applyBorder="1" applyAlignment="1">
      <alignment horizontal="center"/>
    </xf>
    <xf numFmtId="179" fontId="0" fillId="0" borderId="9" xfId="15" applyNumberFormat="1" applyFill="1" applyBorder="1" applyAlignment="1">
      <alignment/>
    </xf>
    <xf numFmtId="179" fontId="0" fillId="0" borderId="7" xfId="15" applyNumberFormat="1" applyFill="1" applyBorder="1" applyAlignment="1">
      <alignment/>
    </xf>
    <xf numFmtId="179" fontId="0" fillId="0" borderId="8" xfId="15" applyNumberFormat="1" applyFill="1" applyBorder="1" applyAlignment="1">
      <alignment/>
    </xf>
    <xf numFmtId="179" fontId="0" fillId="0" borderId="3" xfId="15" applyNumberFormat="1" applyFill="1" applyBorder="1" applyAlignment="1">
      <alignment/>
    </xf>
    <xf numFmtId="43" fontId="0" fillId="0" borderId="0" xfId="15" applyNumberFormat="1" applyFill="1" applyBorder="1" applyAlignment="1">
      <alignment/>
    </xf>
    <xf numFmtId="179" fontId="0" fillId="0" borderId="4" xfId="15" applyNumberFormat="1" applyFont="1" applyFill="1" applyBorder="1" applyAlignment="1">
      <alignment/>
    </xf>
    <xf numFmtId="179" fontId="0" fillId="0" borderId="6" xfId="15" applyNumberFormat="1" applyFont="1" applyFill="1" applyBorder="1" applyAlignment="1">
      <alignment/>
    </xf>
    <xf numFmtId="0" fontId="0" fillId="0" borderId="0" xfId="0" applyFill="1" applyAlignment="1">
      <alignment vertical="center" wrapText="1"/>
    </xf>
    <xf numFmtId="179" fontId="0" fillId="0" borderId="0" xfId="15" applyNumberFormat="1" applyFill="1" applyAlignment="1">
      <alignment vertical="top"/>
    </xf>
    <xf numFmtId="179" fontId="0" fillId="0" borderId="1" xfId="15" applyNumberFormat="1" applyFill="1" applyBorder="1" applyAlignment="1">
      <alignment vertical="top"/>
    </xf>
    <xf numFmtId="0" fontId="0" fillId="0" borderId="0" xfId="0" applyFill="1" applyAlignment="1">
      <alignment horizontal="right" vertical="center"/>
    </xf>
    <xf numFmtId="0" fontId="0" fillId="0" borderId="0" xfId="0" applyFill="1" applyAlignment="1">
      <alignment horizontal="center" vertical="center"/>
    </xf>
    <xf numFmtId="179" fontId="0" fillId="0" borderId="1" xfId="15" applyNumberFormat="1" applyFont="1" applyFill="1" applyBorder="1" applyAlignment="1">
      <alignment horizontal="center" vertical="center"/>
    </xf>
    <xf numFmtId="179" fontId="0" fillId="0" borderId="0" xfId="15" applyNumberFormat="1" applyFill="1" applyBorder="1" applyAlignment="1">
      <alignment horizontal="center" vertical="center" wrapText="1"/>
    </xf>
    <xf numFmtId="179" fontId="0" fillId="0" borderId="0" xfId="15" applyNumberFormat="1" applyFont="1" applyFill="1" applyAlignment="1">
      <alignment horizontal="center" vertical="center"/>
    </xf>
    <xf numFmtId="179" fontId="0" fillId="0" borderId="10" xfId="0" applyNumberFormat="1" applyFill="1" applyBorder="1" applyAlignment="1">
      <alignment vertical="center" wrapText="1"/>
    </xf>
    <xf numFmtId="179" fontId="0" fillId="0" borderId="0" xfId="15" applyNumberFormat="1" applyFont="1" applyFill="1" applyAlignment="1">
      <alignment horizontal="center" vertical="center" wrapText="1"/>
    </xf>
    <xf numFmtId="179" fontId="0" fillId="0" borderId="0" xfId="15" applyNumberFormat="1" applyFont="1" applyFill="1" applyAlignment="1">
      <alignment horizontal="center"/>
    </xf>
    <xf numFmtId="179" fontId="0" fillId="0" borderId="1" xfId="15" applyNumberFormat="1" applyFont="1" applyFill="1" applyBorder="1" applyAlignment="1">
      <alignment/>
    </xf>
    <xf numFmtId="179" fontId="0" fillId="0" borderId="0" xfId="15" applyNumberFormat="1" applyFont="1" applyFill="1" applyAlignment="1">
      <alignment vertical="center" wrapText="1"/>
    </xf>
    <xf numFmtId="37" fontId="0" fillId="0" borderId="0" xfId="0" applyNumberFormat="1" applyFont="1" applyBorder="1" applyAlignment="1">
      <alignment/>
    </xf>
    <xf numFmtId="49" fontId="0" fillId="0" borderId="0" xfId="0" applyNumberFormat="1" applyFont="1" applyFill="1" applyAlignment="1">
      <alignment/>
    </xf>
    <xf numFmtId="0" fontId="0" fillId="0" borderId="0" xfId="0" applyFont="1" applyFill="1" applyAlignment="1">
      <alignment/>
    </xf>
    <xf numFmtId="179" fontId="0" fillId="0" borderId="0" xfId="15" applyNumberFormat="1" applyFill="1" applyBorder="1" applyAlignment="1">
      <alignment vertical="top"/>
    </xf>
    <xf numFmtId="0" fontId="2" fillId="0" borderId="0" xfId="0" applyFont="1" applyAlignment="1">
      <alignment horizontal="left" vertical="top"/>
    </xf>
    <xf numFmtId="179" fontId="2" fillId="0" borderId="0" xfId="15" applyNumberFormat="1" applyFont="1" applyFill="1" applyAlignment="1">
      <alignment horizontal="center" vertical="center"/>
    </xf>
    <xf numFmtId="179" fontId="0" fillId="0" borderId="0" xfId="15" applyNumberFormat="1" applyFont="1" applyFill="1" applyBorder="1" applyAlignment="1">
      <alignment horizontal="center" vertical="center" wrapText="1"/>
    </xf>
    <xf numFmtId="179" fontId="0" fillId="0" borderId="0" xfId="15" applyNumberFormat="1" applyFont="1" applyFill="1" applyBorder="1" applyAlignment="1">
      <alignment/>
    </xf>
    <xf numFmtId="179" fontId="0" fillId="0" borderId="0" xfId="15" applyNumberFormat="1" applyFont="1" applyBorder="1" applyAlignment="1">
      <alignment/>
    </xf>
    <xf numFmtId="0" fontId="1" fillId="0" borderId="0" xfId="0" applyFont="1" applyFill="1" applyAlignment="1">
      <alignment horizontal="left" vertical="center"/>
    </xf>
    <xf numFmtId="179" fontId="0" fillId="0" borderId="1" xfId="15" applyNumberFormat="1" applyFont="1" applyFill="1" applyBorder="1" applyAlignment="1">
      <alignment horizontal="center" vertical="center"/>
    </xf>
    <xf numFmtId="49" fontId="0" fillId="0" borderId="0" xfId="15" applyNumberFormat="1" applyFont="1" applyFill="1" applyAlignment="1">
      <alignment horizontal="center"/>
    </xf>
    <xf numFmtId="179" fontId="0" fillId="0" borderId="0" xfId="15" applyNumberFormat="1" applyFill="1" applyBorder="1" applyAlignment="1">
      <alignment horizontal="left" vertical="center"/>
    </xf>
    <xf numFmtId="0" fontId="0" fillId="0" borderId="0" xfId="0" applyFill="1" applyBorder="1" applyAlignment="1">
      <alignment horizontal="center" vertical="center" wrapText="1"/>
    </xf>
    <xf numFmtId="0" fontId="0" fillId="0" borderId="0" xfId="0" applyFont="1" applyFill="1" applyAlignment="1">
      <alignment horizontal="left" vertical="center"/>
    </xf>
    <xf numFmtId="0" fontId="0" fillId="0" borderId="0" xfId="0" applyFill="1" applyBorder="1" applyAlignment="1">
      <alignment horizontal="justify" vertical="center" wrapText="1"/>
    </xf>
    <xf numFmtId="179" fontId="0" fillId="0" borderId="0" xfId="15" applyNumberFormat="1" applyFont="1" applyFill="1" applyAlignment="1">
      <alignment horizontal="center" vertical="center"/>
    </xf>
    <xf numFmtId="179" fontId="0" fillId="0" borderId="0" xfId="15" applyNumberFormat="1" applyFill="1" applyBorder="1" applyAlignment="1">
      <alignment horizontal="left" vertical="center" wrapText="1"/>
    </xf>
    <xf numFmtId="179" fontId="0" fillId="0" borderId="0" xfId="15" applyNumberFormat="1" applyFill="1" applyBorder="1" applyAlignment="1">
      <alignment horizontal="center" vertical="center"/>
    </xf>
    <xf numFmtId="179" fontId="2" fillId="0" borderId="0" xfId="15" applyNumberFormat="1" applyFont="1" applyFill="1" applyAlignment="1">
      <alignment horizontal="center" vertical="center" wrapText="1"/>
    </xf>
    <xf numFmtId="179" fontId="0" fillId="0" borderId="4" xfId="15" applyNumberFormat="1" applyFont="1" applyFill="1" applyBorder="1" applyAlignment="1">
      <alignment horizontal="center" vertical="center"/>
    </xf>
    <xf numFmtId="179" fontId="0" fillId="0" borderId="0" xfId="15" applyNumberFormat="1" applyFont="1" applyFill="1" applyBorder="1" applyAlignment="1">
      <alignment horizontal="left" vertical="center"/>
    </xf>
    <xf numFmtId="179" fontId="0" fillId="0" borderId="0" xfId="15" applyNumberFormat="1" applyFont="1" applyFill="1" applyBorder="1" applyAlignment="1">
      <alignment horizontal="right" vertical="center" wrapText="1"/>
    </xf>
    <xf numFmtId="179" fontId="0" fillId="0" borderId="4" xfId="15" applyNumberFormat="1" applyFill="1" applyBorder="1" applyAlignment="1">
      <alignment horizontal="left" vertical="center" wrapText="1"/>
    </xf>
    <xf numFmtId="179" fontId="0" fillId="0" borderId="0" xfId="15" applyNumberFormat="1" applyFill="1" applyAlignment="1">
      <alignment horizontal="left" vertical="center" wrapText="1"/>
    </xf>
    <xf numFmtId="179" fontId="0" fillId="0" borderId="1" xfId="15" applyNumberFormat="1" applyFill="1" applyBorder="1" applyAlignment="1">
      <alignment horizontal="left" vertical="center" wrapText="1"/>
    </xf>
    <xf numFmtId="179" fontId="0" fillId="0" borderId="0" xfId="15" applyNumberFormat="1" applyFont="1" applyFill="1" applyAlignment="1">
      <alignment horizontal="center"/>
    </xf>
    <xf numFmtId="49" fontId="1" fillId="0" borderId="0" xfId="15" applyNumberFormat="1" applyFont="1" applyFill="1" applyAlignment="1">
      <alignment vertical="center" wrapText="1"/>
    </xf>
    <xf numFmtId="0" fontId="0" fillId="0" borderId="0" xfId="0" applyAlignment="1">
      <alignment/>
    </xf>
    <xf numFmtId="49" fontId="1" fillId="0" borderId="0" xfId="15" applyNumberFormat="1" applyFont="1" applyAlignment="1">
      <alignment vertical="top" wrapText="1"/>
    </xf>
    <xf numFmtId="49" fontId="0" fillId="0" borderId="0" xfId="15" applyNumberFormat="1" applyFont="1" applyFill="1" applyAlignment="1">
      <alignment vertical="center" wrapText="1"/>
    </xf>
    <xf numFmtId="179" fontId="0" fillId="0" borderId="11" xfId="15" applyNumberFormat="1" applyBorder="1" applyAlignment="1">
      <alignment horizontal="center" vertical="center" wrapText="1"/>
    </xf>
    <xf numFmtId="179" fontId="0" fillId="0" borderId="6" xfId="15" applyNumberFormat="1" applyBorder="1" applyAlignment="1">
      <alignment horizontal="center" vertical="center" wrapText="1"/>
    </xf>
    <xf numFmtId="179" fontId="0" fillId="0" borderId="12" xfId="15" applyNumberFormat="1" applyBorder="1" applyAlignment="1">
      <alignment horizontal="center" vertical="center" wrapText="1"/>
    </xf>
    <xf numFmtId="49" fontId="1" fillId="0" borderId="0" xfId="15" applyNumberFormat="1" applyFont="1" applyAlignment="1">
      <alignment horizontal="left" vertical="center" wrapText="1"/>
    </xf>
    <xf numFmtId="49" fontId="0" fillId="0" borderId="0" xfId="15" applyNumberFormat="1" applyFont="1" applyAlignment="1">
      <alignment horizontal="left" vertical="center" wrapText="1"/>
    </xf>
    <xf numFmtId="179" fontId="5" fillId="0" borderId="0" xfId="15" applyNumberFormat="1" applyFont="1" applyBorder="1" applyAlignment="1">
      <alignment horizontal="left"/>
    </xf>
    <xf numFmtId="0" fontId="0" fillId="0" borderId="0" xfId="0" applyFill="1" applyAlignment="1">
      <alignment vertical="center" wrapText="1"/>
    </xf>
    <xf numFmtId="0" fontId="0" fillId="0" borderId="0" xfId="0" applyFont="1" applyFill="1" applyAlignment="1">
      <alignment horizontal="left" vertical="center" wrapText="1"/>
    </xf>
    <xf numFmtId="0" fontId="1" fillId="0" borderId="0" xfId="0" applyFont="1" applyAlignment="1">
      <alignment horizontal="left" vertical="center"/>
    </xf>
    <xf numFmtId="0" fontId="0" fillId="0" borderId="0" xfId="0" applyAlignment="1">
      <alignment horizontal="left" vertical="center" wrapText="1"/>
    </xf>
    <xf numFmtId="0" fontId="0" fillId="0" borderId="0" xfId="0" applyFill="1" applyAlignment="1">
      <alignment horizontal="left" vertical="center" wrapText="1"/>
    </xf>
    <xf numFmtId="0" fontId="1" fillId="0" borderId="0" xfId="0" applyFont="1" applyFill="1" applyAlignment="1">
      <alignment horizontal="left" vertical="center"/>
    </xf>
    <xf numFmtId="0" fontId="0" fillId="0" borderId="0" xfId="0" applyFill="1" applyAlignment="1">
      <alignment/>
    </xf>
    <xf numFmtId="0" fontId="0" fillId="0" borderId="0" xfId="0" applyFill="1" applyAlignment="1">
      <alignment vertical="center"/>
    </xf>
    <xf numFmtId="0" fontId="1" fillId="0" borderId="0" xfId="0" applyFont="1" applyAlignment="1">
      <alignment horizontal="left" vertical="center" wrapText="1"/>
    </xf>
    <xf numFmtId="0" fontId="0" fillId="0" borderId="0" xfId="0" applyAlignment="1">
      <alignment horizontal="center"/>
    </xf>
    <xf numFmtId="0" fontId="0" fillId="0" borderId="0" xfId="0" applyFont="1" applyAlignment="1">
      <alignment horizontal="left" vertical="center" wrapText="1"/>
    </xf>
    <xf numFmtId="0" fontId="0" fillId="0" borderId="0" xfId="0"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P40"/>
  <sheetViews>
    <sheetView zoomScale="85" zoomScaleNormal="85" workbookViewId="0" topLeftCell="A1">
      <pane xSplit="5" ySplit="13" topLeftCell="F22" activePane="bottomRight" state="frozen"/>
      <selection pane="topLeft" activeCell="A1" sqref="A1"/>
      <selection pane="topRight" activeCell="F1" sqref="F1"/>
      <selection pane="bottomLeft" activeCell="A14" sqref="A14"/>
      <selection pane="bottomRight" activeCell="A47" sqref="A47"/>
    </sheetView>
  </sheetViews>
  <sheetFormatPr defaultColWidth="9.140625" defaultRowHeight="12.75"/>
  <cols>
    <col min="1" max="1" width="3.7109375" style="61" customWidth="1"/>
    <col min="2" max="2" width="4.421875" style="61" customWidth="1"/>
    <col min="3" max="3" width="4.140625" style="61" customWidth="1"/>
    <col min="4" max="4" width="23.00390625" style="61" customWidth="1"/>
    <col min="5" max="5" width="6.8515625" style="63" customWidth="1"/>
    <col min="6" max="6" width="1.57421875" style="15" customWidth="1"/>
    <col min="7" max="7" width="16.57421875" style="15" customWidth="1"/>
    <col min="8" max="8" width="0.9921875" style="15" customWidth="1"/>
    <col min="9" max="9" width="16.421875" style="15" customWidth="1"/>
    <col min="10" max="10" width="1.8515625" style="15" customWidth="1"/>
    <col min="11" max="11" width="15.00390625" style="15" bestFit="1" customWidth="1"/>
    <col min="12" max="12" width="0.85546875" style="15" customWidth="1"/>
    <col min="13" max="13" width="17.140625" style="15" customWidth="1"/>
    <col min="14" max="14" width="1.28515625" style="15" customWidth="1"/>
    <col min="15" max="16384" width="9.140625" style="15" customWidth="1"/>
  </cols>
  <sheetData>
    <row r="1" ht="12.75">
      <c r="A1" s="60" t="s">
        <v>0</v>
      </c>
    </row>
    <row r="3" ht="12.75">
      <c r="A3" s="62" t="s">
        <v>197</v>
      </c>
    </row>
    <row r="5" ht="12.75">
      <c r="A5" s="62" t="s">
        <v>153</v>
      </c>
    </row>
    <row r="7" spans="1:13" s="64" customFormat="1" ht="12.75">
      <c r="A7" s="63"/>
      <c r="B7" s="63"/>
      <c r="C7" s="63"/>
      <c r="D7" s="63"/>
      <c r="E7" s="63"/>
      <c r="G7" s="144" t="s">
        <v>1</v>
      </c>
      <c r="H7" s="144"/>
      <c r="I7" s="144"/>
      <c r="K7" s="144" t="s">
        <v>7</v>
      </c>
      <c r="L7" s="144"/>
      <c r="M7" s="144"/>
    </row>
    <row r="8" spans="1:13" s="64" customFormat="1" ht="12.75">
      <c r="A8" s="63"/>
      <c r="B8" s="63"/>
      <c r="C8" s="63"/>
      <c r="D8" s="63"/>
      <c r="E8" s="63"/>
      <c r="G8" s="65" t="s">
        <v>2</v>
      </c>
      <c r="H8" s="65"/>
      <c r="I8" s="65" t="s">
        <v>5</v>
      </c>
      <c r="K8" s="65" t="s">
        <v>2</v>
      </c>
      <c r="L8" s="65"/>
      <c r="M8" s="65" t="s">
        <v>5</v>
      </c>
    </row>
    <row r="9" spans="1:13" s="64" customFormat="1" ht="12.75">
      <c r="A9" s="63"/>
      <c r="B9" s="63"/>
      <c r="C9" s="63"/>
      <c r="D9" s="63"/>
      <c r="E9" s="63"/>
      <c r="G9" s="65" t="s">
        <v>3</v>
      </c>
      <c r="H9" s="65"/>
      <c r="I9" s="65" t="s">
        <v>6</v>
      </c>
      <c r="K9" s="65" t="s">
        <v>3</v>
      </c>
      <c r="L9" s="65"/>
      <c r="M9" s="65" t="s">
        <v>6</v>
      </c>
    </row>
    <row r="10" spans="1:13" s="64" customFormat="1" ht="12.75">
      <c r="A10" s="63"/>
      <c r="B10" s="63"/>
      <c r="C10" s="63"/>
      <c r="D10" s="63"/>
      <c r="E10" s="63"/>
      <c r="G10" s="65" t="s">
        <v>4</v>
      </c>
      <c r="H10" s="65"/>
      <c r="I10" s="65" t="s">
        <v>4</v>
      </c>
      <c r="K10" s="65" t="s">
        <v>8</v>
      </c>
      <c r="L10" s="65"/>
      <c r="M10" s="65" t="s">
        <v>9</v>
      </c>
    </row>
    <row r="11" spans="1:13" s="64" customFormat="1" ht="12.75">
      <c r="A11" s="63"/>
      <c r="B11" s="63"/>
      <c r="C11" s="63"/>
      <c r="D11" s="63"/>
      <c r="E11" s="63"/>
      <c r="G11" s="20" t="s">
        <v>198</v>
      </c>
      <c r="H11" s="20"/>
      <c r="I11" s="20" t="s">
        <v>199</v>
      </c>
      <c r="K11" s="20" t="s">
        <v>198</v>
      </c>
      <c r="L11" s="20"/>
      <c r="M11" s="20" t="s">
        <v>199</v>
      </c>
    </row>
    <row r="12" spans="1:13" s="64" customFormat="1" ht="12.75">
      <c r="A12" s="63"/>
      <c r="B12" s="63"/>
      <c r="C12" s="63"/>
      <c r="D12" s="63"/>
      <c r="E12" s="63" t="s">
        <v>143</v>
      </c>
      <c r="G12" s="65" t="s">
        <v>23</v>
      </c>
      <c r="H12" s="65"/>
      <c r="I12" s="65" t="s">
        <v>23</v>
      </c>
      <c r="K12" s="65" t="s">
        <v>23</v>
      </c>
      <c r="L12" s="65"/>
      <c r="M12" s="65" t="s">
        <v>23</v>
      </c>
    </row>
    <row r="14" spans="1:13" ht="12.75">
      <c r="A14" s="62" t="s">
        <v>87</v>
      </c>
      <c r="G14" s="15">
        <v>33946</v>
      </c>
      <c r="I14" s="15">
        <v>22530</v>
      </c>
      <c r="K14" s="15">
        <v>67326</v>
      </c>
      <c r="M14" s="15">
        <v>48799</v>
      </c>
    </row>
    <row r="15" ht="12.75">
      <c r="I15" s="76"/>
    </row>
    <row r="16" spans="1:13" ht="12.75">
      <c r="A16" s="62" t="s">
        <v>88</v>
      </c>
      <c r="G16" s="15">
        <v>-22181</v>
      </c>
      <c r="I16" s="15">
        <v>-11028</v>
      </c>
      <c r="K16" s="15">
        <v>-46165</v>
      </c>
      <c r="M16" s="15">
        <v>-25528</v>
      </c>
    </row>
    <row r="17" spans="7:13" ht="12.75">
      <c r="G17" s="66"/>
      <c r="I17" s="66"/>
      <c r="K17" s="66"/>
      <c r="M17" s="66"/>
    </row>
    <row r="18" spans="1:15" ht="12.75">
      <c r="A18" s="62" t="s">
        <v>89</v>
      </c>
      <c r="G18" s="15">
        <f>SUM(G14:G17)</f>
        <v>11765</v>
      </c>
      <c r="I18" s="15">
        <f>SUM(I14:I17)</f>
        <v>11502</v>
      </c>
      <c r="K18" s="15">
        <f>SUM(K14:K17)</f>
        <v>21161</v>
      </c>
      <c r="M18" s="15">
        <f>SUM(M14:M17)</f>
        <v>23271</v>
      </c>
      <c r="O18" s="67"/>
    </row>
    <row r="19" spans="7:13" ht="12.75">
      <c r="G19" s="75"/>
      <c r="I19" s="75"/>
      <c r="K19" s="75"/>
      <c r="M19" s="75"/>
    </row>
    <row r="20" spans="1:13" ht="12.75">
      <c r="A20" s="62" t="s">
        <v>90</v>
      </c>
      <c r="G20" s="15">
        <v>-12403</v>
      </c>
      <c r="I20" s="15">
        <v>-9902</v>
      </c>
      <c r="K20" s="15">
        <v>-24251</v>
      </c>
      <c r="M20" s="15">
        <v>-21162</v>
      </c>
    </row>
    <row r="21" spans="7:13" ht="12.75">
      <c r="G21" s="66"/>
      <c r="I21" s="66"/>
      <c r="K21" s="66"/>
      <c r="M21" s="66"/>
    </row>
    <row r="22" spans="1:13" ht="12.75">
      <c r="A22" s="62" t="s">
        <v>196</v>
      </c>
      <c r="G22" s="15">
        <f>SUM(G18:G21)</f>
        <v>-638</v>
      </c>
      <c r="I22" s="15">
        <f>SUM(I18:I21)</f>
        <v>1600</v>
      </c>
      <c r="K22" s="15">
        <f>SUM(K18:K21)</f>
        <v>-3090</v>
      </c>
      <c r="M22" s="15">
        <f>SUM(M18:M21)</f>
        <v>2109</v>
      </c>
    </row>
    <row r="23" ht="12.75">
      <c r="A23" s="62"/>
    </row>
    <row r="25" spans="1:13" ht="12.75">
      <c r="A25" s="62" t="s">
        <v>91</v>
      </c>
      <c r="G25" s="15">
        <v>-1035</v>
      </c>
      <c r="I25" s="15">
        <v>-702</v>
      </c>
      <c r="K25" s="15">
        <v>-1770</v>
      </c>
      <c r="M25" s="15">
        <v>-1300</v>
      </c>
    </row>
    <row r="26" spans="1:13" ht="12.75">
      <c r="A26" s="62" t="s">
        <v>141</v>
      </c>
      <c r="G26" s="15">
        <v>0</v>
      </c>
      <c r="I26" s="15">
        <v>328</v>
      </c>
      <c r="J26" s="64"/>
      <c r="K26" s="15">
        <v>0</v>
      </c>
      <c r="M26" s="15">
        <v>1312</v>
      </c>
    </row>
    <row r="27" spans="7:13" ht="12.75">
      <c r="G27" s="66"/>
      <c r="I27" s="66"/>
      <c r="K27" s="66"/>
      <c r="M27" s="66"/>
    </row>
    <row r="28" spans="1:13" ht="12.75">
      <c r="A28" s="62" t="s">
        <v>193</v>
      </c>
      <c r="G28" s="15">
        <f>SUM(G22:G27)</f>
        <v>-1673</v>
      </c>
      <c r="I28" s="15">
        <f>SUM(I22:I27)</f>
        <v>1226</v>
      </c>
      <c r="K28" s="15">
        <f>SUM(K22:K27)</f>
        <v>-4860</v>
      </c>
      <c r="M28" s="15">
        <f>SUM(M22:M27)</f>
        <v>2121</v>
      </c>
    </row>
    <row r="30" spans="1:13" ht="12.75">
      <c r="A30" s="62" t="s">
        <v>145</v>
      </c>
      <c r="E30" s="129" t="s">
        <v>175</v>
      </c>
      <c r="G30" s="15">
        <v>-467</v>
      </c>
      <c r="I30" s="15">
        <v>-300</v>
      </c>
      <c r="K30" s="15">
        <v>-1020</v>
      </c>
      <c r="M30" s="15">
        <v>-688</v>
      </c>
    </row>
    <row r="31" spans="7:13" ht="12.75">
      <c r="G31" s="66"/>
      <c r="I31" s="66"/>
      <c r="K31" s="66"/>
      <c r="M31" s="66"/>
    </row>
    <row r="32" spans="7:13" ht="12.75">
      <c r="G32" s="68"/>
      <c r="I32" s="68"/>
      <c r="K32" s="68"/>
      <c r="M32" s="68"/>
    </row>
    <row r="33" spans="1:13" ht="13.5" thickBot="1">
      <c r="A33" s="62" t="s">
        <v>194</v>
      </c>
      <c r="G33" s="69">
        <f>SUM(G28:G31)</f>
        <v>-2140</v>
      </c>
      <c r="I33" s="69">
        <f>SUM(I28:I31)</f>
        <v>926</v>
      </c>
      <c r="K33" s="69">
        <f>SUM(K28:K31)</f>
        <v>-5880</v>
      </c>
      <c r="M33" s="69">
        <f>SUM(M28:M31)</f>
        <v>1433</v>
      </c>
    </row>
    <row r="34" spans="7:13" ht="13.5" thickTop="1">
      <c r="G34" s="68"/>
      <c r="I34" s="68"/>
      <c r="K34" s="68"/>
      <c r="M34" s="68"/>
    </row>
    <row r="35" spans="1:16" ht="12.75">
      <c r="A35" s="62" t="s">
        <v>146</v>
      </c>
      <c r="G35" s="70">
        <f>(G33/150000)*100</f>
        <v>-1.4266666666666667</v>
      </c>
      <c r="I35" s="70">
        <f>(I33/150000)*100</f>
        <v>0.6173333333333334</v>
      </c>
      <c r="K35" s="70">
        <f>(K33/150000)*100</f>
        <v>-3.92</v>
      </c>
      <c r="M35" s="70">
        <f>(M33/150000)*100</f>
        <v>0.9553333333333334</v>
      </c>
      <c r="P35" s="70"/>
    </row>
    <row r="36" spans="7:13" ht="12.75">
      <c r="G36" s="70"/>
      <c r="I36" s="70"/>
      <c r="K36" s="70"/>
      <c r="M36" s="70"/>
    </row>
    <row r="39" spans="1:13" ht="12.75">
      <c r="A39" s="145" t="s">
        <v>179</v>
      </c>
      <c r="B39" s="145"/>
      <c r="C39" s="145"/>
      <c r="D39" s="145"/>
      <c r="E39" s="145"/>
      <c r="F39" s="145"/>
      <c r="G39" s="145"/>
      <c r="H39" s="145"/>
      <c r="I39" s="145"/>
      <c r="J39" s="145"/>
      <c r="K39" s="145"/>
      <c r="L39" s="145"/>
      <c r="M39" s="145"/>
    </row>
    <row r="40" spans="1:13" ht="12.75">
      <c r="A40" s="146"/>
      <c r="B40" s="146"/>
      <c r="C40" s="146"/>
      <c r="D40" s="146"/>
      <c r="E40" s="146"/>
      <c r="F40" s="146"/>
      <c r="G40" s="146"/>
      <c r="H40" s="146"/>
      <c r="I40" s="146"/>
      <c r="J40" s="146"/>
      <c r="K40" s="146"/>
      <c r="L40" s="146"/>
      <c r="M40" s="146"/>
    </row>
  </sheetData>
  <mergeCells count="3">
    <mergeCell ref="G7:I7"/>
    <mergeCell ref="K7:M7"/>
    <mergeCell ref="A39:M40"/>
  </mergeCells>
  <printOptions/>
  <pageMargins left="0.75" right="0.75" top="0.4" bottom="0.43" header="0.28" footer="0.21"/>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L58"/>
  <sheetViews>
    <sheetView zoomScale="85" zoomScaleNormal="85" workbookViewId="0" topLeftCell="A1">
      <selection activeCell="N28" sqref="N28"/>
    </sheetView>
  </sheetViews>
  <sheetFormatPr defaultColWidth="9.140625" defaultRowHeight="12.75"/>
  <cols>
    <col min="1" max="1" width="3.57421875" style="45" customWidth="1"/>
    <col min="2" max="2" width="6.140625" style="7" customWidth="1"/>
    <col min="3" max="3" width="20.8515625" style="1" customWidth="1"/>
    <col min="4" max="4" width="16.7109375" style="1" customWidth="1"/>
    <col min="5" max="5" width="9.00390625" style="3" customWidth="1"/>
    <col min="6" max="6" width="1.57421875" style="1" customWidth="1"/>
    <col min="7" max="7" width="14.8515625" style="15" customWidth="1"/>
    <col min="8" max="8" width="1.8515625" style="1" customWidth="1"/>
    <col min="9" max="9" width="14.421875" style="15" customWidth="1"/>
    <col min="10" max="10" width="1.8515625" style="1" customWidth="1"/>
    <col min="11" max="11" width="7.28125" style="1" customWidth="1"/>
    <col min="12" max="16384" width="9.140625" style="1" customWidth="1"/>
  </cols>
  <sheetData>
    <row r="1" ht="12.75">
      <c r="A1" s="44" t="str">
        <f>CCIS!A1</f>
        <v>HYTEX INTEGRATED BERHAD</v>
      </c>
    </row>
    <row r="3" ht="12.75">
      <c r="A3" s="45" t="str">
        <f>CCIS!A3</f>
        <v>Quarterly report on results for the 2nd quarter ended 30 September 2005. The figures have not been audited.</v>
      </c>
    </row>
    <row r="5" ht="12.75">
      <c r="A5" s="43" t="s">
        <v>154</v>
      </c>
    </row>
    <row r="7" spans="1:9" s="3" customFormat="1" ht="12.75">
      <c r="A7" s="45"/>
      <c r="B7" s="6"/>
      <c r="G7" s="65" t="s">
        <v>144</v>
      </c>
      <c r="H7" s="4"/>
      <c r="I7" s="65" t="s">
        <v>144</v>
      </c>
    </row>
    <row r="8" spans="1:9" s="3" customFormat="1" ht="12.75">
      <c r="A8" s="45"/>
      <c r="B8" s="6"/>
      <c r="G8" s="65" t="s">
        <v>13</v>
      </c>
      <c r="H8" s="4"/>
      <c r="I8" s="65" t="s">
        <v>10</v>
      </c>
    </row>
    <row r="9" spans="1:9" s="3" customFormat="1" ht="12.75">
      <c r="A9" s="45"/>
      <c r="B9" s="6"/>
      <c r="G9" s="65" t="s">
        <v>14</v>
      </c>
      <c r="H9" s="4"/>
      <c r="I9" s="65" t="s">
        <v>11</v>
      </c>
    </row>
    <row r="10" spans="1:9" s="3" customFormat="1" ht="12.75">
      <c r="A10" s="45"/>
      <c r="B10" s="6"/>
      <c r="G10" s="65" t="s">
        <v>4</v>
      </c>
      <c r="H10" s="4"/>
      <c r="I10" s="65" t="s">
        <v>12</v>
      </c>
    </row>
    <row r="11" spans="1:9" s="3" customFormat="1" ht="12.75">
      <c r="A11" s="45"/>
      <c r="B11" s="6"/>
      <c r="G11" s="20" t="str">
        <f>CCIS!K11</f>
        <v>30/09/05</v>
      </c>
      <c r="H11" s="5"/>
      <c r="I11" s="20" t="s">
        <v>172</v>
      </c>
    </row>
    <row r="12" spans="1:9" s="3" customFormat="1" ht="12.75">
      <c r="A12" s="45"/>
      <c r="B12" s="6"/>
      <c r="E12" s="3" t="s">
        <v>143</v>
      </c>
      <c r="G12" s="65" t="s">
        <v>23</v>
      </c>
      <c r="H12" s="4"/>
      <c r="I12" s="65" t="s">
        <v>23</v>
      </c>
    </row>
    <row r="13" spans="1:9" s="3" customFormat="1" ht="12.75">
      <c r="A13" s="45"/>
      <c r="B13" s="6"/>
      <c r="G13" s="65"/>
      <c r="H13" s="4"/>
      <c r="I13" s="65"/>
    </row>
    <row r="14" spans="1:9" s="3" customFormat="1" ht="12.75">
      <c r="A14" s="43" t="s">
        <v>92</v>
      </c>
      <c r="B14" s="6"/>
      <c r="G14" s="65">
        <v>69949</v>
      </c>
      <c r="H14" s="4"/>
      <c r="I14" s="15">
        <v>61707</v>
      </c>
    </row>
    <row r="15" spans="1:9" s="3" customFormat="1" ht="12.75">
      <c r="A15" s="43"/>
      <c r="B15" s="6"/>
      <c r="G15" s="65"/>
      <c r="H15" s="4"/>
      <c r="I15" s="15"/>
    </row>
    <row r="16" spans="1:9" s="3" customFormat="1" ht="12.75">
      <c r="A16" s="43" t="s">
        <v>149</v>
      </c>
      <c r="B16" s="6"/>
      <c r="G16" s="65">
        <v>324</v>
      </c>
      <c r="H16" s="4"/>
      <c r="I16" s="15">
        <v>324</v>
      </c>
    </row>
    <row r="17" spans="1:9" s="3" customFormat="1" ht="12.75">
      <c r="A17" s="45"/>
      <c r="B17" s="6"/>
      <c r="G17" s="65"/>
      <c r="H17" s="4"/>
      <c r="I17" s="65"/>
    </row>
    <row r="18" spans="1:9" s="3" customFormat="1" ht="12.75">
      <c r="A18" s="44" t="s">
        <v>93</v>
      </c>
      <c r="B18" s="6"/>
      <c r="G18" s="95"/>
      <c r="H18" s="4"/>
      <c r="I18" s="95"/>
    </row>
    <row r="19" spans="1:9" s="3" customFormat="1" ht="12.75">
      <c r="A19" s="43" t="s">
        <v>94</v>
      </c>
      <c r="B19" s="6"/>
      <c r="G19" s="96">
        <v>100112</v>
      </c>
      <c r="H19" s="4"/>
      <c r="I19" s="96">
        <v>92157</v>
      </c>
    </row>
    <row r="20" spans="1:9" s="3" customFormat="1" ht="12.75">
      <c r="A20" s="43" t="s">
        <v>95</v>
      </c>
      <c r="B20" s="6"/>
      <c r="G20" s="96">
        <v>20272</v>
      </c>
      <c r="H20" s="4"/>
      <c r="I20" s="96">
        <v>18907</v>
      </c>
    </row>
    <row r="21" spans="1:9" s="3" customFormat="1" ht="12.75">
      <c r="A21" s="43" t="s">
        <v>96</v>
      </c>
      <c r="B21" s="6"/>
      <c r="G21" s="96">
        <v>15761</v>
      </c>
      <c r="H21" s="4"/>
      <c r="I21" s="96">
        <v>8910</v>
      </c>
    </row>
    <row r="22" spans="1:9" s="3" customFormat="1" ht="12.75">
      <c r="A22" s="43" t="s">
        <v>97</v>
      </c>
      <c r="B22" s="6"/>
      <c r="G22" s="96">
        <v>7743</v>
      </c>
      <c r="H22" s="4"/>
      <c r="I22" s="96">
        <v>3965</v>
      </c>
    </row>
    <row r="23" spans="1:9" s="3" customFormat="1" ht="12.75">
      <c r="A23" s="45"/>
      <c r="B23" s="6"/>
      <c r="G23" s="97">
        <f>SUM(G19:G22)</f>
        <v>143888</v>
      </c>
      <c r="H23" s="4"/>
      <c r="I23" s="97">
        <f>SUM(I19:I22)</f>
        <v>123939</v>
      </c>
    </row>
    <row r="24" spans="1:9" s="3" customFormat="1" ht="12.75">
      <c r="A24" s="45"/>
      <c r="B24" s="6"/>
      <c r="G24" s="96"/>
      <c r="H24" s="4"/>
      <c r="I24" s="96"/>
    </row>
    <row r="25" spans="1:9" s="3" customFormat="1" ht="12.75">
      <c r="A25" s="44" t="s">
        <v>98</v>
      </c>
      <c r="B25" s="6"/>
      <c r="G25" s="96"/>
      <c r="H25" s="4"/>
      <c r="I25" s="96"/>
    </row>
    <row r="26" spans="1:9" s="3" customFormat="1" ht="12.75">
      <c r="A26" s="43" t="s">
        <v>99</v>
      </c>
      <c r="B26" s="6"/>
      <c r="G26" s="96">
        <v>11441</v>
      </c>
      <c r="H26" s="4"/>
      <c r="I26" s="96">
        <v>9996</v>
      </c>
    </row>
    <row r="27" spans="1:9" s="3" customFormat="1" ht="12.75">
      <c r="A27" s="43" t="s">
        <v>100</v>
      </c>
      <c r="B27" s="6"/>
      <c r="G27" s="96">
        <v>3434</v>
      </c>
      <c r="H27" s="4"/>
      <c r="I27" s="96">
        <v>6411</v>
      </c>
    </row>
    <row r="28" spans="1:9" s="3" customFormat="1" ht="12.75">
      <c r="A28" s="43" t="s">
        <v>101</v>
      </c>
      <c r="B28" s="6"/>
      <c r="G28" s="96">
        <v>0</v>
      </c>
      <c r="H28" s="4"/>
      <c r="I28" s="96">
        <v>2824</v>
      </c>
    </row>
    <row r="29" spans="1:9" s="3" customFormat="1" ht="12.75">
      <c r="A29" s="43" t="s">
        <v>102</v>
      </c>
      <c r="B29" s="6"/>
      <c r="E29" s="3" t="s">
        <v>148</v>
      </c>
      <c r="G29" s="96">
        <v>40123</v>
      </c>
      <c r="H29" s="4"/>
      <c r="I29" s="96">
        <v>57859</v>
      </c>
    </row>
    <row r="30" spans="1:9" s="3" customFormat="1" ht="12.75">
      <c r="A30" s="43" t="s">
        <v>103</v>
      </c>
      <c r="B30" s="6"/>
      <c r="G30" s="96">
        <v>0</v>
      </c>
      <c r="H30" s="4"/>
      <c r="I30" s="96">
        <v>424</v>
      </c>
    </row>
    <row r="31" spans="1:9" s="3" customFormat="1" ht="12.75">
      <c r="A31" s="45"/>
      <c r="B31" s="6"/>
      <c r="G31" s="46">
        <f>SUM(G26:G30)</f>
        <v>54998</v>
      </c>
      <c r="H31" s="4"/>
      <c r="I31" s="97">
        <f>SUM(I26:I30)</f>
        <v>77514</v>
      </c>
    </row>
    <row r="32" spans="7:12" ht="12.75">
      <c r="G32" s="98"/>
      <c r="I32" s="98"/>
      <c r="L32" s="3"/>
    </row>
    <row r="33" spans="1:12" ht="12.75">
      <c r="A33" s="44" t="s">
        <v>104</v>
      </c>
      <c r="G33" s="68">
        <f>G23-G31</f>
        <v>88890</v>
      </c>
      <c r="I33" s="68">
        <f>I23-I31</f>
        <v>46425</v>
      </c>
      <c r="L33" s="3"/>
    </row>
    <row r="34" spans="7:12" ht="12.75">
      <c r="G34" s="68"/>
      <c r="I34" s="68"/>
      <c r="L34" s="3"/>
    </row>
    <row r="35" spans="7:12" ht="19.5" customHeight="1" thickBot="1">
      <c r="G35" s="9">
        <f>G14+G33+G16</f>
        <v>159163</v>
      </c>
      <c r="H35" s="9"/>
      <c r="I35" s="81">
        <f>I14+I33+I16</f>
        <v>108456</v>
      </c>
      <c r="L35" s="3"/>
    </row>
    <row r="36" spans="7:9" ht="13.5" thickTop="1">
      <c r="G36" s="68"/>
      <c r="I36" s="68"/>
    </row>
    <row r="37" spans="1:9" ht="12.75">
      <c r="A37" s="43" t="s">
        <v>105</v>
      </c>
      <c r="G37" s="68"/>
      <c r="I37" s="68"/>
    </row>
    <row r="38" spans="1:9" ht="12.75">
      <c r="A38" s="44" t="s">
        <v>106</v>
      </c>
      <c r="G38" s="68"/>
      <c r="I38" s="68"/>
    </row>
    <row r="39" spans="1:9" ht="12.75">
      <c r="A39" s="43" t="s">
        <v>25</v>
      </c>
      <c r="G39" s="15">
        <v>75000</v>
      </c>
      <c r="H39" s="15"/>
      <c r="I39" s="15">
        <v>75000</v>
      </c>
    </row>
    <row r="40" spans="1:9" ht="12.75">
      <c r="A40" s="43" t="s">
        <v>107</v>
      </c>
      <c r="G40" s="68">
        <v>20467</v>
      </c>
      <c r="I40" s="15">
        <v>25874</v>
      </c>
    </row>
    <row r="41" spans="7:9" ht="12.75">
      <c r="G41" s="66"/>
      <c r="I41" s="66"/>
    </row>
    <row r="42" spans="7:9" ht="12.75">
      <c r="G42" s="68">
        <f>SUM(G39:G41)</f>
        <v>95467</v>
      </c>
      <c r="I42" s="68">
        <f>SUM(I39:I41)</f>
        <v>100874</v>
      </c>
    </row>
    <row r="43" spans="7:12" ht="12.75">
      <c r="G43" s="68"/>
      <c r="I43" s="68"/>
      <c r="L43" s="86"/>
    </row>
    <row r="44" spans="1:9" ht="12.75">
      <c r="A44" s="44" t="s">
        <v>108</v>
      </c>
      <c r="G44" s="99"/>
      <c r="I44" s="99"/>
    </row>
    <row r="45" spans="1:9" ht="12.75">
      <c r="A45" s="43" t="s">
        <v>109</v>
      </c>
      <c r="E45" s="4" t="s">
        <v>227</v>
      </c>
      <c r="G45" s="100">
        <v>59182</v>
      </c>
      <c r="I45" s="100">
        <v>3089</v>
      </c>
    </row>
    <row r="46" spans="1:9" ht="12.75">
      <c r="A46" s="43" t="s">
        <v>110</v>
      </c>
      <c r="G46" s="98">
        <v>4514</v>
      </c>
      <c r="I46" s="98">
        <v>4493</v>
      </c>
    </row>
    <row r="47" spans="7:9" ht="12.75">
      <c r="G47" s="101">
        <f>SUM(G45:G46)</f>
        <v>63696</v>
      </c>
      <c r="I47" s="101">
        <f>SUM(I45:I46)</f>
        <v>7582</v>
      </c>
    </row>
    <row r="48" spans="7:9" ht="12.75">
      <c r="G48" s="68"/>
      <c r="I48" s="68"/>
    </row>
    <row r="49" spans="7:9" ht="19.5" customHeight="1" thickBot="1">
      <c r="G49" s="81">
        <f>G42+G47</f>
        <v>159163</v>
      </c>
      <c r="I49" s="81">
        <f>I42+I47</f>
        <v>108456</v>
      </c>
    </row>
    <row r="50" spans="7:9" ht="13.5" thickTop="1">
      <c r="G50" s="68"/>
      <c r="I50" s="68"/>
    </row>
    <row r="51" spans="1:9" ht="12.75">
      <c r="A51" s="43" t="s">
        <v>111</v>
      </c>
      <c r="G51" s="102">
        <f>(G42-G16)/150000</f>
        <v>0.6342866666666667</v>
      </c>
      <c r="I51" s="102">
        <f>(I42-I16)/150000</f>
        <v>0.6703333333333333</v>
      </c>
    </row>
    <row r="52" spans="7:9" ht="12.75">
      <c r="G52" s="102"/>
      <c r="I52" s="68"/>
    </row>
    <row r="53" spans="7:9" ht="12.75">
      <c r="G53" s="102"/>
      <c r="I53" s="68"/>
    </row>
    <row r="54" spans="7:9" ht="12.75">
      <c r="G54" s="102"/>
      <c r="I54" s="68"/>
    </row>
    <row r="55" ht="12.75">
      <c r="A55" s="45" t="s">
        <v>131</v>
      </c>
    </row>
    <row r="56" spans="1:11" ht="27.75" customHeight="1">
      <c r="A56" s="148" t="s">
        <v>200</v>
      </c>
      <c r="B56" s="148"/>
      <c r="C56" s="148"/>
      <c r="D56" s="148"/>
      <c r="E56" s="148"/>
      <c r="F56" s="148"/>
      <c r="G56" s="148"/>
      <c r="H56" s="148"/>
      <c r="I56" s="148"/>
      <c r="J56" s="89"/>
      <c r="K56" s="89"/>
    </row>
    <row r="58" spans="1:11" ht="30" customHeight="1">
      <c r="A58" s="147" t="s">
        <v>180</v>
      </c>
      <c r="B58" s="147"/>
      <c r="C58" s="147"/>
      <c r="D58" s="147"/>
      <c r="E58" s="147"/>
      <c r="F58" s="147"/>
      <c r="G58" s="147"/>
      <c r="H58" s="147"/>
      <c r="I58" s="147"/>
      <c r="J58" s="88"/>
      <c r="K58" s="88"/>
    </row>
  </sheetData>
  <mergeCells count="2">
    <mergeCell ref="A58:I58"/>
    <mergeCell ref="A56:I56"/>
  </mergeCells>
  <printOptions/>
  <pageMargins left="0.75" right="0.75" top="0.35" bottom="0.28" header="0.26" footer="0.19"/>
  <pageSetup fitToHeight="1" fitToWidth="1" horizontalDpi="600" verticalDpi="600" orientation="portrait" scale="97" r:id="rId1"/>
</worksheet>
</file>

<file path=xl/worksheets/sheet3.xml><?xml version="1.0" encoding="utf-8"?>
<worksheet xmlns="http://schemas.openxmlformats.org/spreadsheetml/2006/main" xmlns:r="http://schemas.openxmlformats.org/officeDocument/2006/relationships">
  <sheetPr>
    <pageSetUpPr fitToPage="1"/>
  </sheetPr>
  <dimension ref="A1:M42"/>
  <sheetViews>
    <sheetView zoomScale="80" zoomScaleNormal="80" workbookViewId="0" topLeftCell="A14">
      <selection activeCell="L4" sqref="L4"/>
    </sheetView>
  </sheetViews>
  <sheetFormatPr defaultColWidth="9.140625" defaultRowHeight="12.75"/>
  <cols>
    <col min="1" max="1" width="2.57421875" style="1" customWidth="1"/>
    <col min="2" max="2" width="21.421875" style="1" customWidth="1"/>
    <col min="3" max="3" width="22.421875" style="1" customWidth="1"/>
    <col min="4" max="4" width="5.7109375" style="1" bestFit="1" customWidth="1"/>
    <col min="5" max="5" width="16.421875" style="1" customWidth="1"/>
    <col min="6" max="6" width="1.28515625" style="1" customWidth="1"/>
    <col min="7" max="7" width="16.57421875" style="1" customWidth="1"/>
    <col min="8" max="8" width="1.28515625" style="1" customWidth="1"/>
    <col min="9" max="9" width="16.28125" style="1" customWidth="1"/>
    <col min="10" max="10" width="1.28515625" style="1" customWidth="1"/>
    <col min="11" max="11" width="14.8515625" style="1" customWidth="1"/>
    <col min="12" max="12" width="1.1484375" style="1" customWidth="1"/>
    <col min="13" max="13" width="15.8515625" style="1" customWidth="1"/>
    <col min="14" max="16384" width="9.140625" style="1" customWidth="1"/>
  </cols>
  <sheetData>
    <row r="1" ht="12.75">
      <c r="A1" s="23" t="str">
        <f>CCBS!A1</f>
        <v>HYTEX INTEGRATED BERHAD</v>
      </c>
    </row>
    <row r="3" ht="12.75">
      <c r="A3" s="26" t="str">
        <f>CCBS!A3</f>
        <v>Quarterly report on results for the 2nd quarter ended 30 September 2005. The figures have not been audited.</v>
      </c>
    </row>
    <row r="5" ht="12.75">
      <c r="A5" s="1" t="s">
        <v>139</v>
      </c>
    </row>
    <row r="6" ht="12.75">
      <c r="L6" s="8"/>
    </row>
    <row r="7" spans="7:13" ht="12.75">
      <c r="G7" s="149" t="s">
        <v>29</v>
      </c>
      <c r="H7" s="150"/>
      <c r="I7" s="150"/>
      <c r="J7" s="150"/>
      <c r="K7" s="151"/>
      <c r="L7" s="30"/>
      <c r="M7" s="32" t="s">
        <v>30</v>
      </c>
    </row>
    <row r="8" spans="4:13" s="29" customFormat="1" ht="54.75" customHeight="1">
      <c r="D8" s="29" t="s">
        <v>143</v>
      </c>
      <c r="E8" s="29" t="s">
        <v>25</v>
      </c>
      <c r="G8" s="29" t="s">
        <v>26</v>
      </c>
      <c r="I8" s="29" t="s">
        <v>27</v>
      </c>
      <c r="K8" s="29" t="s">
        <v>28</v>
      </c>
      <c r="L8" s="31"/>
      <c r="M8" s="29" t="s">
        <v>157</v>
      </c>
    </row>
    <row r="9" spans="5:13" ht="12.75">
      <c r="E9" s="3" t="s">
        <v>23</v>
      </c>
      <c r="F9" s="3"/>
      <c r="G9" s="3" t="s">
        <v>23</v>
      </c>
      <c r="H9" s="3"/>
      <c r="I9" s="3" t="s">
        <v>23</v>
      </c>
      <c r="J9" s="3"/>
      <c r="K9" s="3" t="s">
        <v>23</v>
      </c>
      <c r="L9" s="3"/>
      <c r="M9" s="3" t="s">
        <v>23</v>
      </c>
    </row>
    <row r="10" spans="5:13" ht="12.75">
      <c r="E10" s="3"/>
      <c r="F10" s="3"/>
      <c r="G10" s="3"/>
      <c r="H10" s="3"/>
      <c r="I10" s="3"/>
      <c r="J10" s="3"/>
      <c r="K10" s="3"/>
      <c r="L10" s="3"/>
      <c r="M10" s="3"/>
    </row>
    <row r="11" spans="1:13" ht="12.75">
      <c r="A11" s="23" t="s">
        <v>181</v>
      </c>
      <c r="E11" s="1">
        <v>75000</v>
      </c>
      <c r="G11" s="1">
        <v>10365</v>
      </c>
      <c r="I11" s="14">
        <v>0</v>
      </c>
      <c r="K11" s="14">
        <v>-1</v>
      </c>
      <c r="M11" s="14">
        <v>15510</v>
      </c>
    </row>
    <row r="13" ht="12.75">
      <c r="A13" s="2" t="s">
        <v>173</v>
      </c>
    </row>
    <row r="14" spans="9:13" ht="12.75">
      <c r="I14" s="15"/>
      <c r="J14" s="15"/>
      <c r="K14" s="15"/>
      <c r="L14" s="15"/>
      <c r="M14" s="15"/>
    </row>
    <row r="15" spans="2:13" ht="12.75">
      <c r="B15" s="2" t="s">
        <v>126</v>
      </c>
      <c r="E15" s="15">
        <v>0</v>
      </c>
      <c r="F15" s="15"/>
      <c r="G15" s="15">
        <v>0</v>
      </c>
      <c r="H15" s="15"/>
      <c r="I15" s="15">
        <v>0</v>
      </c>
      <c r="J15" s="15"/>
      <c r="K15" s="15">
        <v>473</v>
      </c>
      <c r="L15" s="15"/>
      <c r="M15" s="15">
        <v>0</v>
      </c>
    </row>
    <row r="16" spans="2:13" ht="12.75">
      <c r="B16" s="2"/>
      <c r="E16" s="15"/>
      <c r="F16" s="15"/>
      <c r="G16" s="15"/>
      <c r="H16" s="15"/>
      <c r="I16" s="15"/>
      <c r="J16" s="15"/>
      <c r="K16" s="15"/>
      <c r="L16" s="15"/>
      <c r="M16" s="15"/>
    </row>
    <row r="17" spans="2:13" ht="12.75">
      <c r="B17" s="2" t="s">
        <v>125</v>
      </c>
      <c r="E17" s="15">
        <v>0</v>
      </c>
      <c r="F17" s="15"/>
      <c r="G17" s="15">
        <v>0</v>
      </c>
      <c r="H17" s="15"/>
      <c r="I17" s="15">
        <v>0</v>
      </c>
      <c r="J17" s="15"/>
      <c r="K17" s="15">
        <v>0</v>
      </c>
      <c r="L17" s="15"/>
      <c r="M17" s="15">
        <v>0</v>
      </c>
    </row>
    <row r="18" spans="5:13" ht="12.75">
      <c r="E18" s="15"/>
      <c r="F18" s="15"/>
      <c r="G18" s="15"/>
      <c r="H18" s="15"/>
      <c r="I18" s="15"/>
      <c r="J18" s="15"/>
      <c r="K18" s="15"/>
      <c r="L18" s="15"/>
      <c r="M18" s="15"/>
    </row>
    <row r="19" spans="2:13" ht="12.75">
      <c r="B19" s="2" t="s">
        <v>195</v>
      </c>
      <c r="E19" s="15">
        <v>0</v>
      </c>
      <c r="F19" s="15"/>
      <c r="G19" s="15">
        <v>0</v>
      </c>
      <c r="H19" s="15"/>
      <c r="I19" s="15">
        <v>0</v>
      </c>
      <c r="J19" s="15"/>
      <c r="K19" s="15">
        <v>0</v>
      </c>
      <c r="L19" s="15"/>
      <c r="M19" s="15">
        <v>-5880</v>
      </c>
    </row>
    <row r="20" spans="2:13" ht="12.75">
      <c r="B20" s="2"/>
      <c r="E20" s="15"/>
      <c r="F20" s="15"/>
      <c r="G20" s="15"/>
      <c r="H20" s="15"/>
      <c r="I20" s="15"/>
      <c r="J20" s="15"/>
      <c r="K20" s="15"/>
      <c r="L20" s="15"/>
      <c r="M20" s="15"/>
    </row>
    <row r="21" spans="2:13" ht="12.75">
      <c r="B21" s="76" t="s">
        <v>130</v>
      </c>
      <c r="E21" s="15">
        <v>0</v>
      </c>
      <c r="F21" s="15"/>
      <c r="G21" s="15">
        <v>0</v>
      </c>
      <c r="H21" s="15"/>
      <c r="I21" s="15">
        <v>0</v>
      </c>
      <c r="J21" s="15"/>
      <c r="K21" s="15">
        <v>0</v>
      </c>
      <c r="L21" s="15"/>
      <c r="M21" s="15">
        <v>0</v>
      </c>
    </row>
    <row r="22" spans="5:13" ht="12.75">
      <c r="E22" s="15"/>
      <c r="F22" s="15"/>
      <c r="G22" s="15"/>
      <c r="H22" s="15"/>
      <c r="I22" s="15"/>
      <c r="J22" s="15"/>
      <c r="K22" s="15"/>
      <c r="L22" s="15"/>
      <c r="M22" s="15"/>
    </row>
    <row r="23" spans="1:13" ht="13.5" thickBot="1">
      <c r="A23" s="23" t="s">
        <v>201</v>
      </c>
      <c r="E23" s="9">
        <f>SUM(E11:E22)</f>
        <v>75000</v>
      </c>
      <c r="G23" s="9">
        <f>SUM(G11:G22)</f>
        <v>10365</v>
      </c>
      <c r="I23" s="9">
        <f>SUM(I11:I22)</f>
        <v>0</v>
      </c>
      <c r="K23" s="9">
        <f>SUM(K11:K22)</f>
        <v>472</v>
      </c>
      <c r="M23" s="9">
        <f>SUM(M11:M22)</f>
        <v>9630</v>
      </c>
    </row>
    <row r="24" ht="13.5" thickTop="1"/>
    <row r="26" spans="5:13" ht="12.75">
      <c r="E26" s="3"/>
      <c r="F26" s="3"/>
      <c r="G26" s="3"/>
      <c r="H26" s="3"/>
      <c r="I26" s="3"/>
      <c r="J26" s="3"/>
      <c r="K26" s="3"/>
      <c r="L26" s="3"/>
      <c r="M26" s="3"/>
    </row>
    <row r="27" ht="12.75">
      <c r="A27" s="23" t="s">
        <v>150</v>
      </c>
    </row>
    <row r="29" spans="1:13" ht="12.75">
      <c r="A29" s="2" t="s">
        <v>182</v>
      </c>
      <c r="E29" s="1">
        <v>75000</v>
      </c>
      <c r="G29" s="1">
        <v>10365</v>
      </c>
      <c r="I29" s="1">
        <v>1312</v>
      </c>
      <c r="K29" s="1">
        <v>-9</v>
      </c>
      <c r="M29" s="1">
        <v>12593</v>
      </c>
    </row>
    <row r="31" spans="2:13" ht="12.75">
      <c r="B31" s="2" t="s">
        <v>126</v>
      </c>
      <c r="E31" s="1">
        <v>0</v>
      </c>
      <c r="G31" s="1">
        <v>0</v>
      </c>
      <c r="I31" s="1">
        <v>0</v>
      </c>
      <c r="K31" s="1">
        <v>-6</v>
      </c>
      <c r="M31" s="1">
        <v>0</v>
      </c>
    </row>
    <row r="32" ht="12.75">
      <c r="B32" s="2"/>
    </row>
    <row r="33" spans="2:13" ht="12.75">
      <c r="B33" s="2" t="s">
        <v>125</v>
      </c>
      <c r="E33" s="1">
        <v>0</v>
      </c>
      <c r="G33" s="1">
        <v>0</v>
      </c>
      <c r="I33" s="1">
        <v>-1312</v>
      </c>
      <c r="K33" s="1">
        <v>0</v>
      </c>
      <c r="M33" s="1">
        <v>0</v>
      </c>
    </row>
    <row r="35" spans="2:13" ht="12.75">
      <c r="B35" s="2" t="s">
        <v>195</v>
      </c>
      <c r="E35" s="1">
        <v>0</v>
      </c>
      <c r="G35" s="1">
        <v>0</v>
      </c>
      <c r="I35" s="1">
        <v>0</v>
      </c>
      <c r="K35" s="1">
        <v>0</v>
      </c>
      <c r="M35" s="1">
        <v>1433</v>
      </c>
    </row>
    <row r="36" ht="12.75">
      <c r="B36" s="2"/>
    </row>
    <row r="37" spans="2:13" ht="12.75">
      <c r="B37" s="2" t="s">
        <v>130</v>
      </c>
      <c r="E37" s="1">
        <v>0</v>
      </c>
      <c r="G37" s="1">
        <v>0</v>
      </c>
      <c r="I37" s="1">
        <v>0</v>
      </c>
      <c r="K37" s="1">
        <v>0</v>
      </c>
      <c r="M37" s="1">
        <v>0</v>
      </c>
    </row>
    <row r="39" spans="1:13" ht="13.5" thickBot="1">
      <c r="A39" s="23" t="s">
        <v>202</v>
      </c>
      <c r="E39" s="9">
        <f>SUM(E27:E38)</f>
        <v>75000</v>
      </c>
      <c r="G39" s="9">
        <f>SUM(G27:G38)</f>
        <v>10365</v>
      </c>
      <c r="I39" s="9">
        <f>SUM(I27:I38)</f>
        <v>0</v>
      </c>
      <c r="K39" s="9">
        <f>SUM(K27:K38)</f>
        <v>-15</v>
      </c>
      <c r="M39" s="9">
        <f>SUM(M27:M38)</f>
        <v>14026</v>
      </c>
    </row>
    <row r="40" ht="13.5" thickTop="1"/>
    <row r="41" ht="16.5" customHeight="1"/>
    <row r="42" spans="1:13" ht="37.5" customHeight="1">
      <c r="A42" s="152" t="s">
        <v>183</v>
      </c>
      <c r="B42" s="152"/>
      <c r="C42" s="152"/>
      <c r="D42" s="152"/>
      <c r="E42" s="152"/>
      <c r="F42" s="152"/>
      <c r="G42" s="152"/>
      <c r="H42" s="152"/>
      <c r="I42" s="152"/>
      <c r="J42" s="152"/>
      <c r="K42" s="152"/>
      <c r="L42" s="152"/>
      <c r="M42" s="152"/>
    </row>
  </sheetData>
  <mergeCells count="2">
    <mergeCell ref="G7:K7"/>
    <mergeCell ref="A42:M42"/>
  </mergeCells>
  <printOptions/>
  <pageMargins left="0.33" right="0.24" top="1" bottom="1" header="0.5" footer="0.5"/>
  <pageSetup fitToHeight="1" fitToWidth="1" horizontalDpi="600" verticalDpi="600" orientation="portrait" paperSize="9" scale="73" r:id="rId1"/>
</worksheet>
</file>

<file path=xl/worksheets/sheet4.xml><?xml version="1.0" encoding="utf-8"?>
<worksheet xmlns="http://schemas.openxmlformats.org/spreadsheetml/2006/main" xmlns:r="http://schemas.openxmlformats.org/officeDocument/2006/relationships">
  <sheetPr>
    <pageSetUpPr fitToPage="1"/>
  </sheetPr>
  <dimension ref="A1:M44"/>
  <sheetViews>
    <sheetView zoomScale="85" zoomScaleNormal="85" workbookViewId="0" topLeftCell="A1">
      <selection activeCell="I33" sqref="I33"/>
    </sheetView>
  </sheetViews>
  <sheetFormatPr defaultColWidth="9.140625" defaultRowHeight="12.75"/>
  <cols>
    <col min="1" max="1" width="4.421875" style="1" customWidth="1"/>
    <col min="2" max="5" width="9.140625" style="1" customWidth="1"/>
    <col min="6" max="6" width="17.7109375" style="1" customWidth="1"/>
    <col min="7" max="7" width="11.7109375" style="79" customWidth="1"/>
    <col min="8" max="8" width="2.57421875" style="15" customWidth="1"/>
    <col min="9" max="9" width="11.7109375" style="15" customWidth="1"/>
    <col min="10" max="11" width="9.140625" style="15" customWidth="1"/>
    <col min="12" max="16384" width="9.140625" style="1" customWidth="1"/>
  </cols>
  <sheetData>
    <row r="1" ht="12.75">
      <c r="A1" s="23" t="str">
        <f>CCSCE!A1</f>
        <v>HYTEX INTEGRATED BERHAD</v>
      </c>
    </row>
    <row r="3" ht="12.75">
      <c r="A3" s="26" t="str">
        <f>CCSCE!A3</f>
        <v>Quarterly report on results for the 2nd quarter ended 30 September 2005. The figures have not been audited.</v>
      </c>
    </row>
    <row r="5" ht="12.75">
      <c r="A5" s="2" t="s">
        <v>31</v>
      </c>
    </row>
    <row r="6" spans="9:11" ht="12.75">
      <c r="I6" s="77"/>
      <c r="J6" s="77"/>
      <c r="K6" s="77"/>
    </row>
    <row r="7" spans="7:11" s="29" customFormat="1" ht="38.25">
      <c r="G7" s="114" t="s">
        <v>203</v>
      </c>
      <c r="H7" s="78"/>
      <c r="I7" s="114" t="s">
        <v>204</v>
      </c>
      <c r="J7" s="65"/>
      <c r="K7" s="65"/>
    </row>
    <row r="8" spans="7:11" ht="12.75">
      <c r="G8" s="115" t="s">
        <v>23</v>
      </c>
      <c r="I8" s="64" t="s">
        <v>23</v>
      </c>
      <c r="J8" s="65"/>
      <c r="K8" s="65"/>
    </row>
    <row r="9" spans="9:11" ht="12.75">
      <c r="I9" s="64"/>
      <c r="J9" s="65"/>
      <c r="K9" s="65"/>
    </row>
    <row r="10" spans="1:11" ht="12.75">
      <c r="A10" s="2" t="s">
        <v>188</v>
      </c>
      <c r="G10" s="118">
        <v>-4860</v>
      </c>
      <c r="I10" s="26">
        <v>2121</v>
      </c>
      <c r="J10" s="20"/>
      <c r="K10" s="20"/>
    </row>
    <row r="11" spans="9:11" ht="12.75">
      <c r="I11" s="26"/>
      <c r="J11" s="65"/>
      <c r="K11" s="65"/>
    </row>
    <row r="12" spans="2:9" ht="12.75">
      <c r="B12" s="1" t="s">
        <v>80</v>
      </c>
      <c r="G12" s="79">
        <v>5431</v>
      </c>
      <c r="I12" s="26">
        <v>4080</v>
      </c>
    </row>
    <row r="13" spans="2:9" ht="12.75">
      <c r="B13" s="1" t="s">
        <v>121</v>
      </c>
      <c r="G13" s="79">
        <v>-20485</v>
      </c>
      <c r="I13" s="26">
        <v>-18738</v>
      </c>
    </row>
    <row r="14" spans="2:9" ht="12.75">
      <c r="B14" s="1" t="s">
        <v>81</v>
      </c>
      <c r="G14" s="79">
        <v>-1466</v>
      </c>
      <c r="I14" s="26">
        <v>-1918</v>
      </c>
    </row>
    <row r="15" spans="7:9" ht="12.75">
      <c r="G15" s="103"/>
      <c r="I15" s="66"/>
    </row>
    <row r="16" spans="1:9" ht="12.75">
      <c r="A16" s="1" t="s">
        <v>174</v>
      </c>
      <c r="G16" s="104">
        <f>SUM(G10:G15)</f>
        <v>-21380</v>
      </c>
      <c r="I16" s="80">
        <f>SUM(I10:I15)</f>
        <v>-14455</v>
      </c>
    </row>
    <row r="18" ht="12.75">
      <c r="A18" s="1" t="s">
        <v>82</v>
      </c>
    </row>
    <row r="19" spans="2:9" ht="12.75">
      <c r="B19" s="1" t="s">
        <v>85</v>
      </c>
      <c r="G19" s="79">
        <v>-11902</v>
      </c>
      <c r="I19" s="26">
        <v>-3114</v>
      </c>
    </row>
    <row r="21" spans="1:9" ht="12.75">
      <c r="A21" s="2" t="s">
        <v>176</v>
      </c>
      <c r="G21" s="104">
        <f>SUM(G19:G20)</f>
        <v>-11902</v>
      </c>
      <c r="I21" s="80">
        <f>SUM(I19:I20)</f>
        <v>-3114</v>
      </c>
    </row>
    <row r="23" ht="12.75">
      <c r="A23" s="1" t="s">
        <v>83</v>
      </c>
    </row>
    <row r="24" spans="2:9" ht="12.75">
      <c r="B24" s="1" t="s">
        <v>84</v>
      </c>
      <c r="G24" s="79">
        <v>35086</v>
      </c>
      <c r="I24" s="1">
        <v>14827</v>
      </c>
    </row>
    <row r="25" spans="2:9" ht="12.75">
      <c r="B25" s="1" t="s">
        <v>122</v>
      </c>
      <c r="G25" s="79">
        <v>-1770</v>
      </c>
      <c r="I25" s="26">
        <v>-1300</v>
      </c>
    </row>
    <row r="27" spans="1:9" ht="12.75">
      <c r="A27" s="2" t="s">
        <v>177</v>
      </c>
      <c r="G27" s="104">
        <f>SUM(G24:G26)</f>
        <v>33316</v>
      </c>
      <c r="I27" s="80">
        <f>SUM(I24:I26)</f>
        <v>13527</v>
      </c>
    </row>
    <row r="29" spans="1:9" ht="12.75">
      <c r="A29" s="1" t="s">
        <v>127</v>
      </c>
      <c r="G29" s="79">
        <f>G16+G21+G27</f>
        <v>34</v>
      </c>
      <c r="I29" s="15">
        <f>I16+I21+I27</f>
        <v>-4042</v>
      </c>
    </row>
    <row r="30" spans="1:9" ht="12.75">
      <c r="A30" s="1" t="s">
        <v>128</v>
      </c>
      <c r="G30" s="79">
        <v>473</v>
      </c>
      <c r="I30" s="1">
        <v>-6</v>
      </c>
    </row>
    <row r="31" spans="1:9" ht="12.75">
      <c r="A31" s="1" t="s">
        <v>129</v>
      </c>
      <c r="G31" s="79">
        <v>2331</v>
      </c>
      <c r="I31" s="1">
        <v>-2492</v>
      </c>
    </row>
    <row r="33" spans="1:9" ht="13.5" thickBot="1">
      <c r="A33" s="1" t="s">
        <v>151</v>
      </c>
      <c r="G33" s="116">
        <f>SUM(G29:G32)</f>
        <v>2838</v>
      </c>
      <c r="I33" s="81">
        <f>SUM(I29:I32)</f>
        <v>-6540</v>
      </c>
    </row>
    <row r="34" ht="13.5" thickTop="1"/>
    <row r="35" spans="1:13" ht="12.75">
      <c r="A35" s="92"/>
      <c r="B35" s="94"/>
      <c r="C35" s="93"/>
      <c r="D35" s="93"/>
      <c r="E35" s="93"/>
      <c r="F35" s="93"/>
      <c r="G35" s="117"/>
      <c r="H35" s="87"/>
      <c r="I35" s="87"/>
      <c r="J35" s="87"/>
      <c r="K35" s="87"/>
      <c r="L35" s="93"/>
      <c r="M35" s="93"/>
    </row>
    <row r="36" spans="1:11" ht="29.25" customHeight="1">
      <c r="A36" s="153" t="s">
        <v>184</v>
      </c>
      <c r="B36" s="153"/>
      <c r="C36" s="153"/>
      <c r="D36" s="153"/>
      <c r="E36" s="153"/>
      <c r="F36" s="153"/>
      <c r="G36" s="153"/>
      <c r="H36" s="153"/>
      <c r="I36" s="153"/>
      <c r="J36" s="153"/>
      <c r="K36" s="153"/>
    </row>
    <row r="39" spans="1:9" ht="15">
      <c r="A39" s="154"/>
      <c r="B39" s="154"/>
      <c r="C39" s="8"/>
      <c r="D39" s="8"/>
      <c r="E39" s="8"/>
      <c r="F39" s="8"/>
      <c r="G39" s="124"/>
      <c r="H39" s="111"/>
      <c r="I39" s="124"/>
    </row>
    <row r="40" spans="1:9" ht="12.75">
      <c r="A40" s="8"/>
      <c r="B40" s="8"/>
      <c r="C40" s="8"/>
      <c r="D40" s="8"/>
      <c r="E40" s="8"/>
      <c r="F40" s="8"/>
      <c r="G40" s="125"/>
      <c r="H40" s="68"/>
      <c r="I40" s="68"/>
    </row>
    <row r="41" spans="1:9" ht="12.75">
      <c r="A41" s="126"/>
      <c r="B41" s="8"/>
      <c r="C41" s="8"/>
      <c r="D41" s="8"/>
      <c r="E41" s="8"/>
      <c r="F41" s="8"/>
      <c r="G41" s="125"/>
      <c r="H41" s="68"/>
      <c r="I41" s="68"/>
    </row>
    <row r="42" spans="1:9" ht="12.75">
      <c r="A42" s="126"/>
      <c r="B42" s="8"/>
      <c r="C42" s="8"/>
      <c r="D42" s="8"/>
      <c r="E42" s="8"/>
      <c r="F42" s="8"/>
      <c r="G42" s="125"/>
      <c r="H42" s="68"/>
      <c r="I42" s="68"/>
    </row>
    <row r="43" spans="1:9" ht="12.75">
      <c r="A43" s="126"/>
      <c r="B43" s="8"/>
      <c r="C43" s="8"/>
      <c r="D43" s="8"/>
      <c r="E43" s="8"/>
      <c r="F43" s="8"/>
      <c r="G43" s="125"/>
      <c r="H43" s="68"/>
      <c r="I43" s="68"/>
    </row>
    <row r="44" spans="1:9" ht="12.75">
      <c r="A44" s="8"/>
      <c r="B44" s="8"/>
      <c r="C44" s="8"/>
      <c r="D44" s="8"/>
      <c r="E44" s="8"/>
      <c r="F44" s="8"/>
      <c r="G44" s="125"/>
      <c r="H44" s="68"/>
      <c r="I44" s="68"/>
    </row>
  </sheetData>
  <mergeCells count="2">
    <mergeCell ref="A36:K36"/>
    <mergeCell ref="A39:B39"/>
  </mergeCells>
  <printOptions/>
  <pageMargins left="0.42" right="0.42" top="1" bottom="1" header="0.5" footer="0.5"/>
  <pageSetup fitToHeight="1" fitToWidth="1"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dimension ref="A1:M161"/>
  <sheetViews>
    <sheetView tabSelected="1" zoomScale="90" zoomScaleNormal="90" zoomScaleSheetLayoutView="85" workbookViewId="0" topLeftCell="A144">
      <selection activeCell="A159" sqref="A159"/>
    </sheetView>
  </sheetViews>
  <sheetFormatPr defaultColWidth="9.140625" defaultRowHeight="12.75"/>
  <cols>
    <col min="1" max="1" width="4.140625" style="10" customWidth="1"/>
    <col min="2" max="2" width="7.140625" style="0" customWidth="1"/>
    <col min="3" max="3" width="9.00390625" style="0" customWidth="1"/>
    <col min="5" max="5" width="10.8515625" style="0" customWidth="1"/>
    <col min="6" max="6" width="13.7109375" style="0" customWidth="1"/>
    <col min="7" max="7" width="12.140625" style="0" customWidth="1"/>
    <col min="8" max="8" width="13.7109375" style="0" customWidth="1"/>
    <col min="9" max="9" width="13.00390625" style="0" customWidth="1"/>
    <col min="10" max="10" width="15.00390625" style="0" customWidth="1"/>
    <col min="11" max="11" width="2.57421875" style="0" customWidth="1"/>
    <col min="12" max="12" width="12.00390625" style="0" bestFit="1" customWidth="1"/>
    <col min="13" max="13" width="9.421875" style="0" bestFit="1" customWidth="1"/>
  </cols>
  <sheetData>
    <row r="1" ht="12.75">
      <c r="A1" s="22" t="str">
        <f>CCCFS!A1</f>
        <v>HYTEX INTEGRATED BERHAD</v>
      </c>
    </row>
    <row r="3" s="21" customFormat="1" ht="12.75">
      <c r="A3" s="27" t="str">
        <f>CCCFS!A3</f>
        <v>Quarterly report on results for the 2nd quarter ended 30 September 2005. The figures have not been audited.</v>
      </c>
    </row>
    <row r="5" ht="12.75">
      <c r="A5" s="24" t="s">
        <v>169</v>
      </c>
    </row>
    <row r="7" spans="1:2" ht="12.75">
      <c r="A7" s="10" t="s">
        <v>35</v>
      </c>
      <c r="B7" s="11" t="s">
        <v>32</v>
      </c>
    </row>
    <row r="8" spans="2:10" ht="66.75" customHeight="1">
      <c r="B8" s="158" t="s">
        <v>185</v>
      </c>
      <c r="C8" s="158"/>
      <c r="D8" s="158"/>
      <c r="E8" s="158"/>
      <c r="F8" s="158"/>
      <c r="G8" s="158"/>
      <c r="H8" s="158"/>
      <c r="I8" s="158"/>
      <c r="J8" s="158"/>
    </row>
    <row r="9" spans="2:10" ht="12.75">
      <c r="B9" s="12"/>
      <c r="C9" s="12"/>
      <c r="D9" s="12"/>
      <c r="E9" s="12"/>
      <c r="F9" s="12"/>
      <c r="G9" s="12"/>
      <c r="H9" s="12"/>
      <c r="I9" s="12"/>
      <c r="J9" s="12"/>
    </row>
    <row r="10" spans="1:2" ht="12.75">
      <c r="A10" s="10" t="s">
        <v>36</v>
      </c>
      <c r="B10" s="11" t="s">
        <v>33</v>
      </c>
    </row>
    <row r="11" spans="2:10" ht="17.25" customHeight="1">
      <c r="B11" s="159" t="s">
        <v>186</v>
      </c>
      <c r="C11" s="159"/>
      <c r="D11" s="159"/>
      <c r="E11" s="159"/>
      <c r="F11" s="159"/>
      <c r="G11" s="159"/>
      <c r="H11" s="159"/>
      <c r="I11" s="159"/>
      <c r="J11" s="159"/>
    </row>
    <row r="12" spans="2:10" ht="15" customHeight="1">
      <c r="B12" s="12"/>
      <c r="C12" s="12"/>
      <c r="D12" s="12"/>
      <c r="E12" s="12"/>
      <c r="F12" s="12"/>
      <c r="G12" s="12"/>
      <c r="H12" s="12"/>
      <c r="I12" s="12"/>
      <c r="J12" s="12"/>
    </row>
    <row r="13" spans="1:10" ht="14.25" customHeight="1">
      <c r="A13" s="10" t="s">
        <v>37</v>
      </c>
      <c r="B13" s="34" t="s">
        <v>22</v>
      </c>
      <c r="C13" s="12"/>
      <c r="D13" s="12"/>
      <c r="E13" s="12"/>
      <c r="F13" s="12"/>
      <c r="G13" s="12"/>
      <c r="H13" s="12"/>
      <c r="I13" s="12"/>
      <c r="J13" s="12"/>
    </row>
    <row r="14" spans="1:10" s="17" customFormat="1" ht="40.5" customHeight="1">
      <c r="A14" s="72"/>
      <c r="B14" s="159" t="s">
        <v>163</v>
      </c>
      <c r="C14" s="159"/>
      <c r="D14" s="159"/>
      <c r="E14" s="159"/>
      <c r="F14" s="159"/>
      <c r="G14" s="159"/>
      <c r="H14" s="159"/>
      <c r="I14" s="159"/>
      <c r="J14" s="159"/>
    </row>
    <row r="15" spans="1:10" s="17" customFormat="1" ht="12.75" customHeight="1">
      <c r="A15" s="72"/>
      <c r="B15" s="18"/>
      <c r="C15" s="18"/>
      <c r="D15" s="18"/>
      <c r="E15" s="18"/>
      <c r="F15" s="18"/>
      <c r="G15" s="18"/>
      <c r="H15" s="18"/>
      <c r="I15" s="18"/>
      <c r="J15" s="18"/>
    </row>
    <row r="16" spans="2:10" ht="30.75" customHeight="1">
      <c r="B16" s="156" t="s">
        <v>86</v>
      </c>
      <c r="C16" s="156"/>
      <c r="D16" s="156"/>
      <c r="E16" s="156"/>
      <c r="F16" s="156"/>
      <c r="G16" s="156"/>
      <c r="H16" s="156"/>
      <c r="I16" s="156"/>
      <c r="J16" s="156"/>
    </row>
    <row r="17" spans="2:10" ht="12.75">
      <c r="B17" s="17"/>
      <c r="C17" s="17"/>
      <c r="D17" s="17"/>
      <c r="E17" s="17"/>
      <c r="F17" s="17"/>
      <c r="G17" s="17"/>
      <c r="H17" s="17"/>
      <c r="I17" s="17"/>
      <c r="J17" s="17"/>
    </row>
    <row r="18" spans="1:10" ht="12.75">
      <c r="A18" s="10" t="s">
        <v>38</v>
      </c>
      <c r="B18" s="16" t="s">
        <v>34</v>
      </c>
      <c r="C18" s="17"/>
      <c r="D18" s="17"/>
      <c r="E18" s="17"/>
      <c r="F18" s="17"/>
      <c r="G18" s="17"/>
      <c r="H18" s="17"/>
      <c r="I18" s="17"/>
      <c r="J18" s="17"/>
    </row>
    <row r="19" spans="2:10" ht="30.75" customHeight="1">
      <c r="B19" s="159" t="s">
        <v>164</v>
      </c>
      <c r="C19" s="159"/>
      <c r="D19" s="159"/>
      <c r="E19" s="159"/>
      <c r="F19" s="159"/>
      <c r="G19" s="159"/>
      <c r="H19" s="159"/>
      <c r="I19" s="159"/>
      <c r="J19" s="159"/>
    </row>
    <row r="20" spans="2:10" ht="12.75" customHeight="1">
      <c r="B20" s="18"/>
      <c r="C20" s="18"/>
      <c r="D20" s="18"/>
      <c r="E20" s="18"/>
      <c r="F20" s="18"/>
      <c r="G20" s="18"/>
      <c r="H20" s="18"/>
      <c r="I20" s="18"/>
      <c r="J20" s="18"/>
    </row>
    <row r="21" spans="1:10" ht="13.5" customHeight="1">
      <c r="A21" s="10" t="s">
        <v>39</v>
      </c>
      <c r="B21" s="127" t="s">
        <v>40</v>
      </c>
      <c r="C21" s="18"/>
      <c r="D21" s="18"/>
      <c r="E21" s="18"/>
      <c r="F21" s="18"/>
      <c r="G21" s="18"/>
      <c r="H21" s="18"/>
      <c r="I21" s="18"/>
      <c r="J21" s="18"/>
    </row>
    <row r="22" spans="2:10" ht="32.25" customHeight="1">
      <c r="B22" s="159" t="s">
        <v>41</v>
      </c>
      <c r="C22" s="159"/>
      <c r="D22" s="159"/>
      <c r="E22" s="159"/>
      <c r="F22" s="159"/>
      <c r="G22" s="159"/>
      <c r="H22" s="159"/>
      <c r="I22" s="159"/>
      <c r="J22" s="159"/>
    </row>
    <row r="23" spans="2:10" ht="15" customHeight="1">
      <c r="B23" s="18"/>
      <c r="C23" s="18"/>
      <c r="D23" s="18"/>
      <c r="E23" s="18"/>
      <c r="F23" s="18"/>
      <c r="G23" s="18"/>
      <c r="H23" s="18"/>
      <c r="I23" s="18"/>
      <c r="J23" s="18"/>
    </row>
    <row r="24" spans="1:10" ht="15" customHeight="1">
      <c r="A24" s="10" t="s">
        <v>42</v>
      </c>
      <c r="B24" s="160" t="s">
        <v>43</v>
      </c>
      <c r="C24" s="160"/>
      <c r="D24" s="160"/>
      <c r="E24" s="160"/>
      <c r="F24" s="160"/>
      <c r="G24" s="160"/>
      <c r="H24" s="160"/>
      <c r="I24" s="160"/>
      <c r="J24" s="160"/>
    </row>
    <row r="25" spans="2:10" ht="30.75" customHeight="1">
      <c r="B25" s="159" t="s">
        <v>213</v>
      </c>
      <c r="C25" s="159"/>
      <c r="D25" s="159"/>
      <c r="E25" s="159"/>
      <c r="F25" s="159"/>
      <c r="G25" s="159"/>
      <c r="H25" s="159"/>
      <c r="I25" s="159"/>
      <c r="J25" s="159"/>
    </row>
    <row r="26" spans="2:10" ht="12.75">
      <c r="B26" s="18"/>
      <c r="C26" s="18"/>
      <c r="D26" s="18"/>
      <c r="E26" s="18"/>
      <c r="F26" s="18"/>
      <c r="G26" s="18"/>
      <c r="H26" s="18"/>
      <c r="I26" s="18"/>
      <c r="J26" s="18"/>
    </row>
    <row r="27" spans="2:10" ht="13.5" customHeight="1">
      <c r="B27" s="18"/>
      <c r="C27" s="18"/>
      <c r="D27" s="18"/>
      <c r="E27" s="18"/>
      <c r="F27" s="18"/>
      <c r="G27" s="18"/>
      <c r="H27" s="18"/>
      <c r="I27" s="18"/>
      <c r="J27" s="58" t="s">
        <v>23</v>
      </c>
    </row>
    <row r="28" spans="2:10" ht="12.75">
      <c r="B28" s="18"/>
      <c r="C28" s="18"/>
      <c r="D28" s="18"/>
      <c r="E28" s="18"/>
      <c r="F28" s="18"/>
      <c r="G28" s="18"/>
      <c r="H28" s="18"/>
      <c r="I28" s="18"/>
      <c r="J28" s="18"/>
    </row>
    <row r="29" spans="2:10" ht="18" customHeight="1">
      <c r="B29" s="155" t="s">
        <v>214</v>
      </c>
      <c r="C29" s="155"/>
      <c r="D29" s="155"/>
      <c r="E29" s="155"/>
      <c r="F29" s="155"/>
      <c r="G29" s="18"/>
      <c r="H29" s="18"/>
      <c r="I29" s="18"/>
      <c r="J29" s="142">
        <v>0</v>
      </c>
    </row>
    <row r="30" spans="2:10" ht="17.25" customHeight="1">
      <c r="B30" s="155" t="s">
        <v>215</v>
      </c>
      <c r="C30" s="155"/>
      <c r="D30" s="155"/>
      <c r="E30" s="155"/>
      <c r="F30" s="155"/>
      <c r="G30" s="18"/>
      <c r="H30" s="18"/>
      <c r="I30" s="18"/>
      <c r="J30" s="141">
        <v>59000</v>
      </c>
    </row>
    <row r="31" spans="2:10" ht="17.25" customHeight="1">
      <c r="B31" s="155" t="s">
        <v>216</v>
      </c>
      <c r="C31" s="155"/>
      <c r="D31" s="155"/>
      <c r="E31" s="155"/>
      <c r="F31" s="155"/>
      <c r="G31" s="18"/>
      <c r="H31" s="18"/>
      <c r="I31" s="18"/>
      <c r="J31" s="142">
        <f>SUM(J29:J30)</f>
        <v>59000</v>
      </c>
    </row>
    <row r="32" spans="2:10" ht="18" customHeight="1">
      <c r="B32" s="105" t="s">
        <v>217</v>
      </c>
      <c r="C32" s="155" t="s">
        <v>218</v>
      </c>
      <c r="D32" s="155"/>
      <c r="E32" s="155"/>
      <c r="F32" s="155"/>
      <c r="G32" s="18"/>
      <c r="H32" s="18"/>
      <c r="I32" s="18"/>
      <c r="J32" s="142">
        <v>-1942</v>
      </c>
    </row>
    <row r="33" spans="2:10" ht="18" customHeight="1" thickBot="1">
      <c r="B33" s="155" t="s">
        <v>228</v>
      </c>
      <c r="C33" s="155"/>
      <c r="D33" s="155"/>
      <c r="E33" s="155"/>
      <c r="F33" s="155"/>
      <c r="G33" s="155"/>
      <c r="H33" s="155"/>
      <c r="I33" s="18"/>
      <c r="J33" s="143">
        <f>SUM(J31:J32)</f>
        <v>57058</v>
      </c>
    </row>
    <row r="34" spans="2:10" ht="18" customHeight="1" thickTop="1">
      <c r="B34" s="105"/>
      <c r="C34" s="105"/>
      <c r="D34" s="105"/>
      <c r="E34" s="105"/>
      <c r="F34" s="105"/>
      <c r="G34" s="105"/>
      <c r="H34" s="105"/>
      <c r="I34" s="18"/>
      <c r="J34" s="135"/>
    </row>
    <row r="35" spans="2:10" ht="69.75" customHeight="1">
      <c r="B35" s="155" t="s">
        <v>219</v>
      </c>
      <c r="C35" s="155"/>
      <c r="D35" s="155"/>
      <c r="E35" s="155"/>
      <c r="F35" s="155"/>
      <c r="G35" s="155"/>
      <c r="H35" s="155"/>
      <c r="I35" s="155"/>
      <c r="J35" s="155"/>
    </row>
    <row r="36" spans="2:10" ht="12.75">
      <c r="B36" s="12"/>
      <c r="C36" s="12"/>
      <c r="D36" s="12"/>
      <c r="E36" s="12"/>
      <c r="F36" s="12"/>
      <c r="G36" s="12"/>
      <c r="H36" s="12"/>
      <c r="I36" s="12"/>
      <c r="J36" s="12"/>
    </row>
    <row r="37" spans="1:10" ht="15" customHeight="1">
      <c r="A37" s="10" t="s">
        <v>44</v>
      </c>
      <c r="B37" s="157" t="s">
        <v>134</v>
      </c>
      <c r="C37" s="157"/>
      <c r="D37" s="157"/>
      <c r="E37" s="157"/>
      <c r="F37" s="157"/>
      <c r="G37" s="157"/>
      <c r="H37" s="157"/>
      <c r="I37" s="157"/>
      <c r="J37" s="157"/>
    </row>
    <row r="38" spans="2:10" ht="17.25" customHeight="1">
      <c r="B38" s="159" t="s">
        <v>189</v>
      </c>
      <c r="C38" s="159"/>
      <c r="D38" s="159"/>
      <c r="E38" s="159"/>
      <c r="F38" s="159"/>
      <c r="G38" s="159"/>
      <c r="H38" s="159"/>
      <c r="I38" s="159"/>
      <c r="J38" s="159"/>
    </row>
    <row r="39" spans="2:10" ht="10.5" customHeight="1">
      <c r="B39" s="12"/>
      <c r="C39" s="12"/>
      <c r="D39" s="12"/>
      <c r="E39" s="12"/>
      <c r="F39" s="12"/>
      <c r="G39" s="12"/>
      <c r="H39" s="12"/>
      <c r="I39" s="12"/>
      <c r="J39" s="12"/>
    </row>
    <row r="40" spans="1:10" ht="15" customHeight="1">
      <c r="A40" s="10" t="s">
        <v>45</v>
      </c>
      <c r="B40" s="34" t="s">
        <v>158</v>
      </c>
      <c r="C40" s="19"/>
      <c r="D40" s="19"/>
      <c r="E40" s="19"/>
      <c r="F40" s="19"/>
      <c r="G40" s="12"/>
      <c r="H40" s="12"/>
      <c r="I40" s="12"/>
      <c r="J40" s="12"/>
    </row>
    <row r="41" spans="2:10" ht="15" customHeight="1">
      <c r="B41" s="33" t="s">
        <v>112</v>
      </c>
      <c r="C41" s="12"/>
      <c r="D41" s="12"/>
      <c r="E41" s="12"/>
      <c r="F41" s="12"/>
      <c r="G41" s="12"/>
      <c r="H41" s="12"/>
      <c r="I41" s="12"/>
      <c r="J41" s="12"/>
    </row>
    <row r="42" spans="2:12" ht="25.5">
      <c r="B42" s="12"/>
      <c r="C42" s="12"/>
      <c r="D42" s="12"/>
      <c r="E42" s="49" t="s">
        <v>117</v>
      </c>
      <c r="F42" s="49" t="s">
        <v>115</v>
      </c>
      <c r="G42" s="49" t="s">
        <v>118</v>
      </c>
      <c r="H42" s="28" t="s">
        <v>116</v>
      </c>
      <c r="I42" s="49" t="s">
        <v>119</v>
      </c>
      <c r="J42" s="28" t="s">
        <v>120</v>
      </c>
      <c r="K42" s="12"/>
      <c r="L42" s="12"/>
    </row>
    <row r="43" spans="1:10" ht="15" customHeight="1">
      <c r="A43" s="50"/>
      <c r="B43" s="48"/>
      <c r="C43" s="48"/>
      <c r="D43" s="48"/>
      <c r="E43" s="58" t="s">
        <v>23</v>
      </c>
      <c r="F43" s="58" t="s">
        <v>23</v>
      </c>
      <c r="G43" s="58" t="s">
        <v>23</v>
      </c>
      <c r="H43" s="58" t="s">
        <v>23</v>
      </c>
      <c r="I43" s="58" t="s">
        <v>23</v>
      </c>
      <c r="J43" s="58" t="s">
        <v>23</v>
      </c>
    </row>
    <row r="44" spans="1:10" ht="15" customHeight="1">
      <c r="A44" s="50"/>
      <c r="B44" s="48"/>
      <c r="C44" s="48"/>
      <c r="D44" s="48"/>
      <c r="E44" s="39"/>
      <c r="F44" s="39"/>
      <c r="G44" s="39"/>
      <c r="H44" s="39"/>
      <c r="I44" s="39"/>
      <c r="J44" s="123"/>
    </row>
    <row r="45" spans="1:10" ht="12.75">
      <c r="A45" s="50"/>
      <c r="B45" s="52" t="s">
        <v>113</v>
      </c>
      <c r="C45" s="48"/>
      <c r="D45" s="48"/>
      <c r="E45" s="135">
        <v>86</v>
      </c>
      <c r="F45" s="111">
        <v>40784</v>
      </c>
      <c r="G45" s="111">
        <v>30021</v>
      </c>
      <c r="H45" s="111">
        <v>0</v>
      </c>
      <c r="I45" s="111">
        <v>-3565</v>
      </c>
      <c r="J45" s="112">
        <f>SUM(E45:I45)</f>
        <v>67326</v>
      </c>
    </row>
    <row r="46" spans="1:10" ht="14.25" customHeight="1">
      <c r="A46" s="50"/>
      <c r="B46" s="48"/>
      <c r="C46" s="48"/>
      <c r="D46" s="48"/>
      <c r="E46" s="135"/>
      <c r="F46" s="136"/>
      <c r="G46" s="136"/>
      <c r="H46" s="111"/>
      <c r="I46" s="136"/>
      <c r="J46" s="137"/>
    </row>
    <row r="47" spans="1:13" ht="15.75" customHeight="1">
      <c r="A47" s="50"/>
      <c r="B47" s="52" t="s">
        <v>124</v>
      </c>
      <c r="C47" s="48"/>
      <c r="D47" s="48"/>
      <c r="E47" s="130">
        <v>48</v>
      </c>
      <c r="F47" s="53">
        <v>382</v>
      </c>
      <c r="G47" s="53">
        <v>921</v>
      </c>
      <c r="H47" s="111">
        <v>0</v>
      </c>
      <c r="I47" s="53">
        <v>77</v>
      </c>
      <c r="J47" s="112">
        <f>SUM(E47:I47)</f>
        <v>1428</v>
      </c>
      <c r="K47" s="55"/>
      <c r="L47" s="53"/>
      <c r="M47" s="55"/>
    </row>
    <row r="48" spans="1:13" ht="15.75" customHeight="1">
      <c r="A48" s="50"/>
      <c r="B48" s="52" t="s">
        <v>116</v>
      </c>
      <c r="C48" s="48"/>
      <c r="D48" s="48"/>
      <c r="E48" s="130"/>
      <c r="F48" s="53"/>
      <c r="G48" s="53"/>
      <c r="H48" s="111"/>
      <c r="I48" s="53"/>
      <c r="J48" s="138">
        <v>-7308</v>
      </c>
      <c r="K48" s="55"/>
      <c r="L48" s="53"/>
      <c r="M48" s="55"/>
    </row>
    <row r="49" spans="1:13" ht="15.75" customHeight="1" thickBot="1">
      <c r="A49" s="50"/>
      <c r="B49" s="48"/>
      <c r="C49" s="48"/>
      <c r="D49" s="48"/>
      <c r="E49" s="130"/>
      <c r="F49" s="130"/>
      <c r="G49" s="130"/>
      <c r="H49" s="111"/>
      <c r="I49" s="130"/>
      <c r="J49" s="128">
        <f>SUM(J47:J48)</f>
        <v>-5880</v>
      </c>
      <c r="K49" s="55"/>
      <c r="L49" s="55"/>
      <c r="M49" s="55"/>
    </row>
    <row r="50" spans="1:13" ht="15.75" customHeight="1" thickTop="1">
      <c r="A50" s="50"/>
      <c r="B50" s="48"/>
      <c r="C50" s="48"/>
      <c r="D50" s="48"/>
      <c r="E50" s="130"/>
      <c r="F50" s="130"/>
      <c r="G50" s="130"/>
      <c r="H50" s="111"/>
      <c r="I50" s="130"/>
      <c r="J50" s="112"/>
      <c r="K50" s="55"/>
      <c r="L50" s="55"/>
      <c r="M50" s="55"/>
    </row>
    <row r="51" spans="1:13" ht="15" customHeight="1">
      <c r="A51" s="50"/>
      <c r="B51" s="52" t="s">
        <v>114</v>
      </c>
      <c r="C51" s="48"/>
      <c r="D51" s="48"/>
      <c r="E51" s="139">
        <v>159669</v>
      </c>
      <c r="F51" s="130">
        <v>178707</v>
      </c>
      <c r="G51" s="130">
        <v>101549</v>
      </c>
      <c r="H51" s="140" t="s">
        <v>166</v>
      </c>
      <c r="I51" s="130">
        <v>-226088</v>
      </c>
      <c r="J51" s="112">
        <f>SUM(E51:I51)</f>
        <v>213837</v>
      </c>
      <c r="K51" s="55"/>
      <c r="L51" s="55"/>
      <c r="M51" s="55"/>
    </row>
    <row r="52" spans="1:10" ht="18" customHeight="1">
      <c r="A52" s="50"/>
      <c r="B52" s="52" t="s">
        <v>155</v>
      </c>
      <c r="C52" s="48"/>
      <c r="D52" s="48"/>
      <c r="E52" s="130"/>
      <c r="F52" s="130"/>
      <c r="G52" s="130"/>
      <c r="H52" s="111"/>
      <c r="I52" s="131"/>
      <c r="J52" s="141">
        <v>324</v>
      </c>
    </row>
    <row r="53" spans="1:10" ht="18" customHeight="1" thickBot="1">
      <c r="A53" s="50"/>
      <c r="B53" s="52" t="s">
        <v>152</v>
      </c>
      <c r="C53" s="48"/>
      <c r="D53" s="48"/>
      <c r="E53" s="130"/>
      <c r="F53" s="130"/>
      <c r="G53" s="130"/>
      <c r="H53" s="111"/>
      <c r="I53" s="131"/>
      <c r="J53" s="128">
        <f>J51+J52</f>
        <v>214161</v>
      </c>
    </row>
    <row r="54" spans="1:10" ht="18" customHeight="1" thickTop="1">
      <c r="A54" s="50"/>
      <c r="B54" s="52"/>
      <c r="C54" s="48"/>
      <c r="D54" s="48"/>
      <c r="E54" s="54"/>
      <c r="F54" s="54"/>
      <c r="G54" s="54"/>
      <c r="H54" s="31"/>
      <c r="I54" s="51"/>
      <c r="J54" s="47"/>
    </row>
    <row r="55" spans="1:10" ht="15" customHeight="1">
      <c r="A55" s="50"/>
      <c r="B55" s="52" t="s">
        <v>133</v>
      </c>
      <c r="C55" s="48"/>
      <c r="D55" s="48"/>
      <c r="E55" s="48"/>
      <c r="F55" s="47"/>
      <c r="G55" s="51"/>
      <c r="H55" s="31"/>
      <c r="I55" s="51"/>
      <c r="J55" s="47"/>
    </row>
    <row r="56" spans="1:10" ht="15" customHeight="1">
      <c r="A56" s="50"/>
      <c r="B56" s="52"/>
      <c r="C56" s="48"/>
      <c r="D56" s="48"/>
      <c r="E56" s="56"/>
      <c r="F56" s="56"/>
      <c r="G56" s="56"/>
      <c r="H56" s="47"/>
      <c r="I56" s="51"/>
      <c r="J56" s="47"/>
    </row>
    <row r="57" spans="1:10" ht="15" customHeight="1">
      <c r="A57" s="10" t="s">
        <v>46</v>
      </c>
      <c r="B57" s="34" t="s">
        <v>47</v>
      </c>
      <c r="C57" s="12"/>
      <c r="D57" s="12"/>
      <c r="E57" s="12"/>
      <c r="F57" s="12"/>
      <c r="G57" s="12"/>
      <c r="H57" s="12"/>
      <c r="I57" s="12"/>
      <c r="J57" s="12"/>
    </row>
    <row r="58" spans="2:10" ht="36" customHeight="1">
      <c r="B58" s="159" t="s">
        <v>187</v>
      </c>
      <c r="C58" s="159"/>
      <c r="D58" s="159"/>
      <c r="E58" s="159"/>
      <c r="F58" s="159"/>
      <c r="G58" s="159"/>
      <c r="H58" s="159"/>
      <c r="I58" s="159"/>
      <c r="J58" s="159"/>
    </row>
    <row r="59" spans="2:10" ht="15" customHeight="1">
      <c r="B59" s="33"/>
      <c r="C59" s="12"/>
      <c r="D59" s="12"/>
      <c r="E59" s="12"/>
      <c r="F59" s="12"/>
      <c r="G59" s="12"/>
      <c r="H59" s="12"/>
      <c r="I59" s="12"/>
      <c r="J59" s="12"/>
    </row>
    <row r="60" spans="1:10" ht="15" customHeight="1">
      <c r="A60" s="10" t="s">
        <v>48</v>
      </c>
      <c r="B60" s="34" t="s">
        <v>49</v>
      </c>
      <c r="C60" s="12"/>
      <c r="D60" s="12"/>
      <c r="E60" s="12"/>
      <c r="F60" s="12"/>
      <c r="G60" s="12"/>
      <c r="H60" s="12"/>
      <c r="I60" s="12"/>
      <c r="J60" s="12"/>
    </row>
    <row r="61" ht="9.75" customHeight="1"/>
    <row r="62" spans="2:10" ht="15" customHeight="1">
      <c r="B62" s="161" t="s">
        <v>190</v>
      </c>
      <c r="C62" s="161"/>
      <c r="D62" s="161"/>
      <c r="E62" s="161"/>
      <c r="F62" s="161"/>
      <c r="G62" s="161"/>
      <c r="H62" s="161"/>
      <c r="I62" s="161"/>
      <c r="J62" s="161"/>
    </row>
    <row r="63" spans="1:10" s="17" customFormat="1" ht="15" customHeight="1">
      <c r="A63" s="72"/>
      <c r="B63" s="84"/>
      <c r="C63" s="18"/>
      <c r="D63" s="18"/>
      <c r="E63" s="18"/>
      <c r="F63" s="18"/>
      <c r="G63" s="18"/>
      <c r="H63" s="18"/>
      <c r="I63" s="18"/>
      <c r="J63" s="18"/>
    </row>
    <row r="64" spans="1:10" ht="15" customHeight="1">
      <c r="A64" s="10" t="s">
        <v>50</v>
      </c>
      <c r="B64" s="34" t="s">
        <v>51</v>
      </c>
      <c r="C64" s="12"/>
      <c r="D64" s="12"/>
      <c r="E64" s="12"/>
      <c r="F64" s="12"/>
      <c r="G64" s="12"/>
      <c r="H64" s="12"/>
      <c r="I64" s="12"/>
      <c r="J64" s="12"/>
    </row>
    <row r="65" spans="2:10" ht="15.75" customHeight="1">
      <c r="B65" s="158" t="s">
        <v>178</v>
      </c>
      <c r="C65" s="158"/>
      <c r="D65" s="158"/>
      <c r="E65" s="158"/>
      <c r="F65" s="158"/>
      <c r="G65" s="158"/>
      <c r="H65" s="158"/>
      <c r="I65" s="158"/>
      <c r="J65" s="158"/>
    </row>
    <row r="66" spans="2:10" ht="15" customHeight="1">
      <c r="B66" s="33"/>
      <c r="C66" s="12"/>
      <c r="D66" s="12"/>
      <c r="E66" s="12"/>
      <c r="F66" s="12"/>
      <c r="G66" s="12"/>
      <c r="H66" s="12"/>
      <c r="I66" s="12"/>
      <c r="J66" s="12"/>
    </row>
    <row r="67" spans="1:10" ht="15" customHeight="1">
      <c r="A67" s="10" t="s">
        <v>52</v>
      </c>
      <c r="B67" s="34" t="s">
        <v>53</v>
      </c>
      <c r="C67" s="12"/>
      <c r="D67" s="12"/>
      <c r="E67" s="12"/>
      <c r="F67" s="12"/>
      <c r="G67" s="12"/>
      <c r="H67" s="12"/>
      <c r="I67" s="12"/>
      <c r="J67" s="12"/>
    </row>
    <row r="68" spans="2:10" ht="34.5" customHeight="1">
      <c r="B68" s="159" t="s">
        <v>205</v>
      </c>
      <c r="C68" s="159"/>
      <c r="D68" s="159"/>
      <c r="E68" s="159"/>
      <c r="F68" s="159"/>
      <c r="G68" s="159"/>
      <c r="H68" s="159"/>
      <c r="I68" s="159"/>
      <c r="J68" s="159"/>
    </row>
    <row r="69" spans="2:10" ht="12.75" customHeight="1">
      <c r="B69" s="18"/>
      <c r="C69" s="18"/>
      <c r="D69" s="18"/>
      <c r="E69" s="18"/>
      <c r="F69" s="18"/>
      <c r="G69" s="18"/>
      <c r="H69" s="18"/>
      <c r="I69" s="18"/>
      <c r="J69" s="74" t="s">
        <v>23</v>
      </c>
    </row>
    <row r="70" spans="2:10" ht="12.75" customHeight="1">
      <c r="B70" s="18"/>
      <c r="C70" s="18"/>
      <c r="D70" s="18"/>
      <c r="E70" s="18"/>
      <c r="F70" s="18"/>
      <c r="G70" s="18"/>
      <c r="H70" s="18"/>
      <c r="I70" s="18"/>
      <c r="J70" s="18"/>
    </row>
    <row r="71" spans="2:10" ht="12.75" customHeight="1">
      <c r="B71" s="155" t="s">
        <v>138</v>
      </c>
      <c r="C71" s="155"/>
      <c r="D71" s="155"/>
      <c r="E71" s="155"/>
      <c r="F71" s="155"/>
      <c r="G71" s="155"/>
      <c r="H71" s="17"/>
      <c r="I71" s="105"/>
      <c r="J71" s="87">
        <v>2799</v>
      </c>
    </row>
    <row r="72" spans="2:10" ht="12.75" customHeight="1">
      <c r="B72" s="155" t="s">
        <v>159</v>
      </c>
      <c r="C72" s="155"/>
      <c r="D72" s="155"/>
      <c r="E72" s="155"/>
      <c r="F72" s="155"/>
      <c r="G72" s="155"/>
      <c r="H72" s="105"/>
      <c r="I72" s="105"/>
      <c r="J72" s="87">
        <v>100660</v>
      </c>
    </row>
    <row r="73" spans="2:10" ht="12.75" customHeight="1">
      <c r="B73" s="105"/>
      <c r="C73" s="105"/>
      <c r="D73" s="105"/>
      <c r="E73" s="105"/>
      <c r="F73" s="105"/>
      <c r="G73" s="105"/>
      <c r="H73" s="105"/>
      <c r="I73" s="105"/>
      <c r="J73" s="105"/>
    </row>
    <row r="74" spans="2:10" ht="12.75" customHeight="1" thickBot="1">
      <c r="B74" s="105"/>
      <c r="C74" s="105"/>
      <c r="D74" s="105"/>
      <c r="E74" s="105"/>
      <c r="F74" s="105"/>
      <c r="G74" s="105"/>
      <c r="H74" s="105"/>
      <c r="I74" s="105"/>
      <c r="J74" s="113">
        <f>SUM(J71:J73)</f>
        <v>103459</v>
      </c>
    </row>
    <row r="75" spans="2:10" ht="10.5" customHeight="1">
      <c r="B75" s="33"/>
      <c r="C75" s="12"/>
      <c r="D75" s="12"/>
      <c r="E75" s="12"/>
      <c r="F75" s="12"/>
      <c r="G75" s="12"/>
      <c r="H75" s="12"/>
      <c r="I75" s="12"/>
      <c r="J75" s="12"/>
    </row>
    <row r="76" spans="1:10" ht="15" customHeight="1">
      <c r="A76" s="24" t="s">
        <v>160</v>
      </c>
      <c r="B76" s="33"/>
      <c r="C76" s="12"/>
      <c r="D76" s="12"/>
      <c r="E76" s="12"/>
      <c r="F76" s="12"/>
      <c r="G76" s="12"/>
      <c r="H76" s="12"/>
      <c r="I76" s="12"/>
      <c r="J76" s="12"/>
    </row>
    <row r="77" spans="1:10" s="38" customFormat="1" ht="15" customHeight="1">
      <c r="A77" s="25"/>
      <c r="B77" s="36"/>
      <c r="C77" s="37"/>
      <c r="D77" s="37"/>
      <c r="E77" s="37"/>
      <c r="F77" s="37"/>
      <c r="G77" s="37"/>
      <c r="H77" s="37"/>
      <c r="I77" s="37"/>
      <c r="J77" s="37"/>
    </row>
    <row r="78" spans="1:10" s="38" customFormat="1" ht="15" customHeight="1">
      <c r="A78" s="25" t="s">
        <v>54</v>
      </c>
      <c r="B78" s="34" t="s">
        <v>167</v>
      </c>
      <c r="C78" s="37"/>
      <c r="D78" s="37"/>
      <c r="E78" s="37"/>
      <c r="F78" s="37"/>
      <c r="G78" s="37"/>
      <c r="H78" s="37"/>
      <c r="I78" s="37"/>
      <c r="J78" s="37"/>
    </row>
    <row r="79" spans="1:10" s="38" customFormat="1" ht="69" customHeight="1">
      <c r="A79" s="25"/>
      <c r="B79" s="156" t="s">
        <v>225</v>
      </c>
      <c r="C79" s="156"/>
      <c r="D79" s="156"/>
      <c r="E79" s="156"/>
      <c r="F79" s="156"/>
      <c r="G79" s="156"/>
      <c r="H79" s="156"/>
      <c r="I79" s="156"/>
      <c r="J79" s="156"/>
    </row>
    <row r="80" spans="1:10" s="38" customFormat="1" ht="14.25" customHeight="1">
      <c r="A80" s="25"/>
      <c r="B80" s="73"/>
      <c r="C80" s="73"/>
      <c r="D80" s="73"/>
      <c r="E80" s="73"/>
      <c r="F80" s="73"/>
      <c r="G80" s="73"/>
      <c r="H80" s="73"/>
      <c r="I80" s="73"/>
      <c r="J80" s="73"/>
    </row>
    <row r="81" spans="1:10" s="38" customFormat="1" ht="50.25" customHeight="1">
      <c r="A81" s="25"/>
      <c r="B81" s="156" t="s">
        <v>221</v>
      </c>
      <c r="C81" s="156"/>
      <c r="D81" s="156"/>
      <c r="E81" s="156"/>
      <c r="F81" s="156"/>
      <c r="G81" s="156"/>
      <c r="H81" s="156"/>
      <c r="I81" s="156"/>
      <c r="J81" s="156"/>
    </row>
    <row r="82" spans="1:10" s="38" customFormat="1" ht="12.75" customHeight="1">
      <c r="A82" s="25"/>
      <c r="B82" s="73"/>
      <c r="C82" s="73"/>
      <c r="D82" s="73"/>
      <c r="E82" s="73"/>
      <c r="F82" s="73"/>
      <c r="G82" s="73"/>
      <c r="H82" s="73"/>
      <c r="I82" s="73"/>
      <c r="J82" s="73"/>
    </row>
    <row r="83" spans="1:10" s="38" customFormat="1" ht="15" customHeight="1">
      <c r="A83" s="25" t="s">
        <v>55</v>
      </c>
      <c r="B83" s="34" t="s">
        <v>161</v>
      </c>
      <c r="C83" s="37"/>
      <c r="D83" s="37"/>
      <c r="E83" s="37"/>
      <c r="F83" s="37"/>
      <c r="G83" s="37"/>
      <c r="H83" s="37"/>
      <c r="I83" s="37"/>
      <c r="J83" s="37"/>
    </row>
    <row r="84" spans="1:10" s="38" customFormat="1" ht="44.25" customHeight="1">
      <c r="A84" s="25"/>
      <c r="B84" s="156" t="s">
        <v>222</v>
      </c>
      <c r="C84" s="156"/>
      <c r="D84" s="156"/>
      <c r="E84" s="156"/>
      <c r="F84" s="156"/>
      <c r="G84" s="156"/>
      <c r="H84" s="156"/>
      <c r="I84" s="156"/>
      <c r="J84" s="156"/>
    </row>
    <row r="85" spans="1:10" s="120" customFormat="1" ht="11.25" customHeight="1">
      <c r="A85" s="119"/>
      <c r="B85" s="132"/>
      <c r="C85" s="132"/>
      <c r="D85" s="132"/>
      <c r="E85" s="132"/>
      <c r="F85" s="132"/>
      <c r="G85" s="132"/>
      <c r="H85" s="132"/>
      <c r="I85" s="132"/>
      <c r="J85" s="132"/>
    </row>
    <row r="86" spans="1:10" s="120" customFormat="1" ht="51.75" customHeight="1">
      <c r="A86" s="119"/>
      <c r="B86" s="156" t="s">
        <v>223</v>
      </c>
      <c r="C86" s="156"/>
      <c r="D86" s="156"/>
      <c r="E86" s="156"/>
      <c r="F86" s="156"/>
      <c r="G86" s="156"/>
      <c r="H86" s="156"/>
      <c r="I86" s="156"/>
      <c r="J86" s="156"/>
    </row>
    <row r="87" spans="1:10" s="38" customFormat="1" ht="15.75" customHeight="1">
      <c r="A87" s="25"/>
      <c r="B87" s="73"/>
      <c r="C87" s="73"/>
      <c r="D87" s="73"/>
      <c r="E87" s="73"/>
      <c r="F87" s="73"/>
      <c r="G87" s="73"/>
      <c r="H87" s="73"/>
      <c r="I87" s="73"/>
      <c r="J87" s="73"/>
    </row>
    <row r="88" spans="1:10" s="38" customFormat="1" ht="15" customHeight="1">
      <c r="A88" s="25" t="s">
        <v>56</v>
      </c>
      <c r="B88" s="34" t="s">
        <v>191</v>
      </c>
      <c r="C88" s="37"/>
      <c r="D88" s="37"/>
      <c r="E88" s="37"/>
      <c r="F88" s="37"/>
      <c r="G88" s="37"/>
      <c r="H88" s="37"/>
      <c r="I88" s="37"/>
      <c r="J88" s="37"/>
    </row>
    <row r="89" spans="1:10" s="38" customFormat="1" ht="30" customHeight="1">
      <c r="A89" s="25"/>
      <c r="B89" s="156" t="s">
        <v>192</v>
      </c>
      <c r="C89" s="156"/>
      <c r="D89" s="156"/>
      <c r="E89" s="156"/>
      <c r="F89" s="156"/>
      <c r="G89" s="156"/>
      <c r="H89" s="156"/>
      <c r="I89" s="156"/>
      <c r="J89" s="156"/>
    </row>
    <row r="90" spans="1:10" s="38" customFormat="1" ht="15" customHeight="1">
      <c r="A90" s="25"/>
      <c r="B90" s="36"/>
      <c r="C90" s="37"/>
      <c r="D90" s="37"/>
      <c r="E90" s="37"/>
      <c r="F90" s="37"/>
      <c r="G90" s="37"/>
      <c r="H90" s="37"/>
      <c r="I90" s="37"/>
      <c r="J90" s="37"/>
    </row>
    <row r="91" spans="1:10" s="38" customFormat="1" ht="15" customHeight="1">
      <c r="A91" s="25" t="s">
        <v>57</v>
      </c>
      <c r="B91" s="34" t="s">
        <v>162</v>
      </c>
      <c r="C91" s="37"/>
      <c r="D91" s="37"/>
      <c r="E91" s="37"/>
      <c r="F91" s="37"/>
      <c r="G91" s="37"/>
      <c r="H91" s="37"/>
      <c r="I91" s="37"/>
      <c r="J91" s="37"/>
    </row>
    <row r="92" spans="1:10" s="38" customFormat="1" ht="15" customHeight="1">
      <c r="A92" s="25"/>
      <c r="B92" s="165" t="s">
        <v>123</v>
      </c>
      <c r="C92" s="165"/>
      <c r="D92" s="165"/>
      <c r="E92" s="165"/>
      <c r="F92" s="165"/>
      <c r="G92" s="165"/>
      <c r="H92" s="165"/>
      <c r="I92" s="165"/>
      <c r="J92" s="165"/>
    </row>
    <row r="93" spans="1:10" s="38" customFormat="1" ht="15" customHeight="1">
      <c r="A93" s="25"/>
      <c r="B93" s="36"/>
      <c r="C93" s="37"/>
      <c r="D93" s="37"/>
      <c r="E93" s="37"/>
      <c r="F93" s="37"/>
      <c r="G93" s="37"/>
      <c r="H93" s="37"/>
      <c r="I93" s="37"/>
      <c r="J93" s="37"/>
    </row>
    <row r="94" spans="1:2" ht="12.75">
      <c r="A94" s="10" t="s">
        <v>58</v>
      </c>
      <c r="B94" s="11" t="s">
        <v>17</v>
      </c>
    </row>
    <row r="95" spans="2:10" ht="12.75">
      <c r="B95" s="11"/>
      <c r="G95" s="164" t="s">
        <v>65</v>
      </c>
      <c r="H95" s="164"/>
      <c r="I95" s="164" t="s">
        <v>132</v>
      </c>
      <c r="J95" s="164"/>
    </row>
    <row r="96" spans="1:10" s="28" customFormat="1" ht="58.5" customHeight="1">
      <c r="A96" s="40"/>
      <c r="B96" s="41"/>
      <c r="G96" s="28" t="s">
        <v>61</v>
      </c>
      <c r="H96" s="28" t="s">
        <v>62</v>
      </c>
      <c r="I96" s="28" t="s">
        <v>63</v>
      </c>
      <c r="J96" s="28" t="s">
        <v>64</v>
      </c>
    </row>
    <row r="97" spans="2:10" ht="13.5" customHeight="1">
      <c r="B97" s="33"/>
      <c r="C97" s="33"/>
      <c r="D97" s="33"/>
      <c r="E97" s="33"/>
      <c r="F97" s="90"/>
      <c r="G97" s="35" t="s">
        <v>206</v>
      </c>
      <c r="H97" s="35" t="s">
        <v>207</v>
      </c>
      <c r="I97" s="35" t="s">
        <v>206</v>
      </c>
      <c r="J97" s="35" t="s">
        <v>207</v>
      </c>
    </row>
    <row r="98" spans="2:10" ht="13.5" customHeight="1">
      <c r="B98" s="33"/>
      <c r="C98" s="33"/>
      <c r="D98" s="33"/>
      <c r="E98" s="33"/>
      <c r="G98" s="58" t="s">
        <v>23</v>
      </c>
      <c r="H98" s="58" t="s">
        <v>23</v>
      </c>
      <c r="I98" s="58" t="s">
        <v>23</v>
      </c>
      <c r="J98" s="58" t="s">
        <v>23</v>
      </c>
    </row>
    <row r="99" spans="2:10" ht="13.5" customHeight="1">
      <c r="B99" s="33"/>
      <c r="C99" s="33"/>
      <c r="D99" s="33"/>
      <c r="E99" s="33"/>
      <c r="G99" s="33"/>
      <c r="H99" s="33"/>
      <c r="I99" s="33"/>
      <c r="J99" s="33"/>
    </row>
    <row r="100" spans="2:10" ht="13.5" customHeight="1">
      <c r="B100" s="84" t="s">
        <v>59</v>
      </c>
      <c r="C100" s="84"/>
      <c r="D100" s="84"/>
      <c r="E100" s="84"/>
      <c r="F100" s="17"/>
      <c r="G100" s="71">
        <v>460</v>
      </c>
      <c r="H100" s="134">
        <v>332</v>
      </c>
      <c r="I100" s="71">
        <v>998</v>
      </c>
      <c r="J100" s="134">
        <v>698</v>
      </c>
    </row>
    <row r="101" spans="2:10" ht="13.5" customHeight="1">
      <c r="B101" s="84" t="s">
        <v>60</v>
      </c>
      <c r="C101" s="84"/>
      <c r="D101" s="84"/>
      <c r="E101" s="108"/>
      <c r="F101" s="17"/>
      <c r="G101" s="71">
        <v>7</v>
      </c>
      <c r="H101" s="134">
        <v>-32</v>
      </c>
      <c r="I101" s="71">
        <v>22</v>
      </c>
      <c r="J101" s="134">
        <v>-10</v>
      </c>
    </row>
    <row r="102" spans="2:10" ht="13.5" customHeight="1">
      <c r="B102" s="84"/>
      <c r="C102" s="84"/>
      <c r="D102" s="84"/>
      <c r="E102" s="84"/>
      <c r="F102" s="17"/>
      <c r="G102" s="71"/>
      <c r="H102" s="71"/>
      <c r="I102" s="71"/>
      <c r="J102" s="71"/>
    </row>
    <row r="103" spans="2:10" ht="13.5" customHeight="1" thickBot="1">
      <c r="B103" s="84"/>
      <c r="C103" s="84"/>
      <c r="D103" s="84"/>
      <c r="E103" s="17"/>
      <c r="F103" s="109"/>
      <c r="G103" s="110">
        <f>SUM(G100:G102)</f>
        <v>467</v>
      </c>
      <c r="H103" s="110">
        <f>SUM(H100:H102)</f>
        <v>300</v>
      </c>
      <c r="I103" s="110">
        <f>SUM(I100:I102)</f>
        <v>1020</v>
      </c>
      <c r="J103" s="110">
        <f>SUM(J100:J102)</f>
        <v>688</v>
      </c>
    </row>
    <row r="104" spans="2:10" ht="13.5" customHeight="1" thickTop="1">
      <c r="B104" s="33"/>
      <c r="C104" s="33"/>
      <c r="D104" s="33"/>
      <c r="E104" s="33"/>
      <c r="F104" s="33"/>
      <c r="G104" s="33"/>
      <c r="H104" s="33"/>
      <c r="I104" s="33"/>
      <c r="J104" s="84"/>
    </row>
    <row r="105" spans="2:10" ht="53.25" customHeight="1">
      <c r="B105" s="155" t="s">
        <v>210</v>
      </c>
      <c r="C105" s="155"/>
      <c r="D105" s="155"/>
      <c r="E105" s="155"/>
      <c r="F105" s="155"/>
      <c r="G105" s="155"/>
      <c r="H105" s="155"/>
      <c r="I105" s="155"/>
      <c r="J105" s="155"/>
    </row>
    <row r="106" spans="2:10" ht="12" customHeight="1">
      <c r="B106" s="33"/>
      <c r="C106" s="33"/>
      <c r="D106" s="33"/>
      <c r="E106" s="33"/>
      <c r="F106" s="33"/>
      <c r="G106" s="33"/>
      <c r="H106" s="33"/>
      <c r="I106" s="33"/>
      <c r="J106" s="33"/>
    </row>
    <row r="107" spans="2:10" ht="72.75" customHeight="1">
      <c r="B107" s="155" t="s">
        <v>211</v>
      </c>
      <c r="C107" s="155"/>
      <c r="D107" s="155"/>
      <c r="E107" s="155"/>
      <c r="F107" s="155"/>
      <c r="G107" s="155"/>
      <c r="H107" s="155"/>
      <c r="I107" s="155"/>
      <c r="J107" s="155"/>
    </row>
    <row r="108" ht="15" customHeight="1"/>
    <row r="109" spans="1:2" ht="12.75">
      <c r="A109" s="10" t="s">
        <v>66</v>
      </c>
      <c r="B109" s="11" t="s">
        <v>168</v>
      </c>
    </row>
    <row r="110" spans="2:10" ht="19.5" customHeight="1">
      <c r="B110" s="158" t="s">
        <v>67</v>
      </c>
      <c r="C110" s="158"/>
      <c r="D110" s="158"/>
      <c r="E110" s="158"/>
      <c r="F110" s="158"/>
      <c r="G110" s="158"/>
      <c r="H110" s="158"/>
      <c r="I110" s="158"/>
      <c r="J110" s="158"/>
    </row>
    <row r="112" spans="1:2" ht="12.75">
      <c r="A112" s="10" t="s">
        <v>69</v>
      </c>
      <c r="B112" s="11" t="s">
        <v>18</v>
      </c>
    </row>
    <row r="113" spans="2:10" ht="18" customHeight="1">
      <c r="B113" s="158" t="s">
        <v>68</v>
      </c>
      <c r="C113" s="158"/>
      <c r="D113" s="158"/>
      <c r="E113" s="158"/>
      <c r="F113" s="158"/>
      <c r="G113" s="158"/>
      <c r="H113" s="158"/>
      <c r="I113" s="158"/>
      <c r="J113" s="158"/>
    </row>
    <row r="115" spans="2:10" ht="17.25" customHeight="1">
      <c r="B115" s="158" t="s">
        <v>140</v>
      </c>
      <c r="C115" s="158"/>
      <c r="D115" s="158"/>
      <c r="E115" s="158"/>
      <c r="F115" s="158"/>
      <c r="G115" s="158"/>
      <c r="H115" s="158"/>
      <c r="I115" s="158"/>
      <c r="J115" s="158"/>
    </row>
    <row r="117" spans="1:11" ht="12.75">
      <c r="A117" s="10" t="s">
        <v>70</v>
      </c>
      <c r="B117" s="16" t="s">
        <v>19</v>
      </c>
      <c r="C117" s="17"/>
      <c r="D117" s="17"/>
      <c r="E117" s="17"/>
      <c r="F117" s="17"/>
      <c r="G117" s="17"/>
      <c r="H117" s="17"/>
      <c r="I117" s="17"/>
      <c r="J117" s="17"/>
      <c r="K117" s="17"/>
    </row>
    <row r="118" spans="2:11" ht="14.25" customHeight="1">
      <c r="B118" s="133"/>
      <c r="C118" s="133"/>
      <c r="D118" s="133"/>
      <c r="E118" s="133"/>
      <c r="F118" s="133"/>
      <c r="G118" s="133"/>
      <c r="H118" s="133"/>
      <c r="I118" s="133"/>
      <c r="J118" s="133"/>
      <c r="K118" s="18"/>
    </row>
    <row r="119" spans="2:11" ht="28.5" customHeight="1">
      <c r="B119" s="156" t="s">
        <v>220</v>
      </c>
      <c r="C119" s="156"/>
      <c r="D119" s="156"/>
      <c r="E119" s="156"/>
      <c r="F119" s="156"/>
      <c r="G119" s="156"/>
      <c r="H119" s="156"/>
      <c r="I119" s="156"/>
      <c r="J119" s="156"/>
      <c r="K119" s="18"/>
    </row>
    <row r="120" spans="2:11" ht="14.25" customHeight="1">
      <c r="B120" s="133"/>
      <c r="C120" s="133"/>
      <c r="D120" s="133"/>
      <c r="E120" s="133"/>
      <c r="F120" s="133"/>
      <c r="G120" s="133"/>
      <c r="H120" s="133"/>
      <c r="I120" s="133"/>
      <c r="J120" s="133"/>
      <c r="K120" s="18"/>
    </row>
    <row r="121" spans="1:10" ht="12.75" customHeight="1">
      <c r="A121" s="10" t="s">
        <v>71</v>
      </c>
      <c r="B121" s="163" t="s">
        <v>24</v>
      </c>
      <c r="C121" s="163"/>
      <c r="D121" s="163"/>
      <c r="E121" s="163"/>
      <c r="F121" s="163"/>
      <c r="G121" s="163"/>
      <c r="H121" s="163"/>
      <c r="I121" s="163"/>
      <c r="J121" s="163"/>
    </row>
    <row r="122" spans="2:10" ht="12.75" customHeight="1">
      <c r="B122" s="158" t="s">
        <v>208</v>
      </c>
      <c r="C122" s="158"/>
      <c r="D122" s="158"/>
      <c r="E122" s="158"/>
      <c r="F122" s="158"/>
      <c r="G122" s="158"/>
      <c r="H122" s="158"/>
      <c r="I122" s="158"/>
      <c r="J122" s="158"/>
    </row>
    <row r="123" spans="2:10" ht="12.75">
      <c r="B123" s="13"/>
      <c r="C123" s="166"/>
      <c r="D123" s="166"/>
      <c r="E123" s="166"/>
      <c r="F123" s="166"/>
      <c r="G123" s="166"/>
      <c r="H123" s="166"/>
      <c r="I123" s="166"/>
      <c r="J123" s="166"/>
    </row>
    <row r="124" spans="2:10" ht="12.75">
      <c r="B124" s="13"/>
      <c r="C124" s="13"/>
      <c r="D124" s="13"/>
      <c r="E124" s="13"/>
      <c r="F124" s="13"/>
      <c r="G124" s="42" t="s">
        <v>230</v>
      </c>
      <c r="H124" s="42" t="s">
        <v>75</v>
      </c>
      <c r="I124" s="42" t="s">
        <v>74</v>
      </c>
      <c r="J124" s="42" t="s">
        <v>73</v>
      </c>
    </row>
    <row r="125" spans="2:10" ht="12.75">
      <c r="B125" s="122"/>
      <c r="C125" s="13"/>
      <c r="D125" s="13"/>
      <c r="E125" s="13"/>
      <c r="F125" s="13"/>
      <c r="G125" s="90"/>
      <c r="H125" s="59" t="s">
        <v>23</v>
      </c>
      <c r="I125" s="59" t="s">
        <v>23</v>
      </c>
      <c r="J125" s="59" t="s">
        <v>23</v>
      </c>
    </row>
    <row r="126" spans="2:10" ht="12.75">
      <c r="B126" s="122"/>
      <c r="C126" s="13"/>
      <c r="D126" s="13"/>
      <c r="E126" s="13"/>
      <c r="F126" s="13"/>
      <c r="G126" s="42"/>
      <c r="H126" s="59"/>
      <c r="I126" s="59"/>
      <c r="J126" s="59"/>
    </row>
    <row r="127" spans="2:10" ht="12.75">
      <c r="B127" s="33" t="s">
        <v>16</v>
      </c>
      <c r="C127" s="13"/>
      <c r="D127" s="13"/>
      <c r="E127" s="13"/>
      <c r="F127" s="13"/>
      <c r="G127" s="42" t="s">
        <v>229</v>
      </c>
      <c r="H127" s="106">
        <v>59182</v>
      </c>
      <c r="I127" s="106">
        <v>0</v>
      </c>
      <c r="J127" s="106">
        <f>SUM(H127:I127)</f>
        <v>59182</v>
      </c>
    </row>
    <row r="128" spans="2:10" ht="12.75">
      <c r="B128" s="33" t="s">
        <v>15</v>
      </c>
      <c r="C128" s="13"/>
      <c r="D128" s="13"/>
      <c r="E128" s="13"/>
      <c r="F128" s="13"/>
      <c r="G128" s="13"/>
      <c r="H128" s="106">
        <v>40123</v>
      </c>
      <c r="I128" s="106">
        <v>0</v>
      </c>
      <c r="J128" s="106">
        <f>SUM(H128:I128)</f>
        <v>40123</v>
      </c>
    </row>
    <row r="129" spans="2:10" ht="12.75">
      <c r="B129" s="33"/>
      <c r="C129" s="13"/>
      <c r="D129" s="13"/>
      <c r="E129" s="13"/>
      <c r="F129" s="13"/>
      <c r="G129" s="13"/>
      <c r="H129" s="106"/>
      <c r="I129" s="106"/>
      <c r="J129" s="106"/>
    </row>
    <row r="130" spans="2:10" ht="13.5" thickBot="1">
      <c r="B130" s="33"/>
      <c r="C130" s="13"/>
      <c r="D130" s="13"/>
      <c r="E130" s="13"/>
      <c r="F130" s="13"/>
      <c r="G130" s="13"/>
      <c r="H130" s="107">
        <f>SUM(H127:H129)</f>
        <v>99305</v>
      </c>
      <c r="I130" s="107">
        <f>SUM(I127:I129)</f>
        <v>0</v>
      </c>
      <c r="J130" s="107">
        <f>SUM(J127:J129)</f>
        <v>99305</v>
      </c>
    </row>
    <row r="131" spans="2:10" ht="13.5" thickTop="1">
      <c r="B131" s="33"/>
      <c r="C131" s="13"/>
      <c r="D131" s="13"/>
      <c r="E131" s="13"/>
      <c r="F131" s="13"/>
      <c r="G131" s="13"/>
      <c r="H131" s="121"/>
      <c r="I131" s="121"/>
      <c r="J131" s="121"/>
    </row>
    <row r="132" spans="2:10" ht="12.75">
      <c r="B132" s="162" t="s">
        <v>212</v>
      </c>
      <c r="C132" s="162"/>
      <c r="D132" s="162"/>
      <c r="E132" s="162"/>
      <c r="F132" s="162"/>
      <c r="G132" s="162"/>
      <c r="H132" s="162"/>
      <c r="I132" s="162"/>
      <c r="J132" s="162"/>
    </row>
    <row r="134" spans="1:2" ht="12.75">
      <c r="A134" s="10" t="s">
        <v>72</v>
      </c>
      <c r="B134" s="11" t="s">
        <v>20</v>
      </c>
    </row>
    <row r="135" spans="2:10" ht="30.75" customHeight="1">
      <c r="B135" s="159" t="s">
        <v>170</v>
      </c>
      <c r="C135" s="159"/>
      <c r="D135" s="159"/>
      <c r="E135" s="159"/>
      <c r="F135" s="159"/>
      <c r="G135" s="159"/>
      <c r="H135" s="159"/>
      <c r="I135" s="159"/>
      <c r="J135" s="159"/>
    </row>
    <row r="136" spans="2:10" ht="13.5" customHeight="1">
      <c r="B136" s="18"/>
      <c r="C136" s="18"/>
      <c r="D136" s="18"/>
      <c r="E136" s="18"/>
      <c r="F136" s="18"/>
      <c r="G136" s="18"/>
      <c r="H136" s="18"/>
      <c r="I136" s="18"/>
      <c r="J136" s="18"/>
    </row>
    <row r="137" spans="2:10" ht="15.75" customHeight="1">
      <c r="B137" s="159" t="s">
        <v>171</v>
      </c>
      <c r="C137" s="159"/>
      <c r="D137" s="159"/>
      <c r="E137" s="159"/>
      <c r="F137" s="159"/>
      <c r="G137" s="159"/>
      <c r="H137" s="159"/>
      <c r="I137" s="159"/>
      <c r="J137" s="159"/>
    </row>
    <row r="139" spans="1:2" ht="12.75">
      <c r="A139" s="10" t="s">
        <v>76</v>
      </c>
      <c r="B139" s="11" t="s">
        <v>21</v>
      </c>
    </row>
    <row r="140" spans="2:10" ht="12.75" customHeight="1">
      <c r="B140" s="159" t="s">
        <v>209</v>
      </c>
      <c r="C140" s="159"/>
      <c r="D140" s="159"/>
      <c r="E140" s="159"/>
      <c r="F140" s="159"/>
      <c r="G140" s="159"/>
      <c r="H140" s="159"/>
      <c r="I140" s="159"/>
      <c r="J140" s="159"/>
    </row>
    <row r="142" spans="1:2" ht="12.75">
      <c r="A142" s="10" t="s">
        <v>77</v>
      </c>
      <c r="B142" s="11" t="s">
        <v>165</v>
      </c>
    </row>
    <row r="143" spans="1:10" s="17" customFormat="1" ht="63" customHeight="1">
      <c r="A143" s="72"/>
      <c r="B143" s="159" t="s">
        <v>224</v>
      </c>
      <c r="C143" s="159"/>
      <c r="D143" s="159"/>
      <c r="E143" s="159"/>
      <c r="F143" s="159"/>
      <c r="G143" s="159"/>
      <c r="H143" s="159"/>
      <c r="I143" s="159"/>
      <c r="J143" s="159"/>
    </row>
    <row r="144" spans="2:10" ht="12.75">
      <c r="B144" s="12"/>
      <c r="C144" s="12"/>
      <c r="D144" s="12"/>
      <c r="E144" s="12"/>
      <c r="F144" s="12"/>
      <c r="G144" s="12"/>
      <c r="H144" s="12"/>
      <c r="I144" s="12"/>
      <c r="J144" s="12"/>
    </row>
    <row r="145" spans="1:10" ht="12.75">
      <c r="A145" s="10" t="s">
        <v>78</v>
      </c>
      <c r="B145" s="11" t="s">
        <v>79</v>
      </c>
      <c r="J145" t="s">
        <v>136</v>
      </c>
    </row>
    <row r="146" spans="2:10" ht="39.75" customHeight="1">
      <c r="B146" s="159" t="s">
        <v>137</v>
      </c>
      <c r="C146" s="159"/>
      <c r="D146" s="159"/>
      <c r="E146" s="159"/>
      <c r="F146" s="159"/>
      <c r="G146" s="159"/>
      <c r="H146" s="159"/>
      <c r="I146" s="159"/>
      <c r="J146" s="159"/>
    </row>
    <row r="147" spans="2:10" ht="12.75" customHeight="1">
      <c r="B147" s="18"/>
      <c r="C147" s="18"/>
      <c r="D147" s="18"/>
      <c r="E147" s="18"/>
      <c r="F147" s="18"/>
      <c r="G147" s="18"/>
      <c r="H147" s="18"/>
      <c r="I147" s="18"/>
      <c r="J147" s="18"/>
    </row>
    <row r="148" spans="2:10" ht="12.75">
      <c r="B148" s="11"/>
      <c r="G148" s="164" t="s">
        <v>65</v>
      </c>
      <c r="H148" s="164"/>
      <c r="I148" s="164" t="s">
        <v>132</v>
      </c>
      <c r="J148" s="164"/>
    </row>
    <row r="149" spans="2:10" ht="52.5" customHeight="1">
      <c r="B149" s="41"/>
      <c r="C149" s="28"/>
      <c r="D149" s="28"/>
      <c r="E149" s="28"/>
      <c r="G149" s="28" t="s">
        <v>61</v>
      </c>
      <c r="H149" s="28" t="s">
        <v>62</v>
      </c>
      <c r="I149" s="28" t="s">
        <v>63</v>
      </c>
      <c r="J149" s="28" t="s">
        <v>64</v>
      </c>
    </row>
    <row r="150" spans="2:10" ht="12.75">
      <c r="B150" s="33"/>
      <c r="C150" s="33"/>
      <c r="D150" s="33"/>
      <c r="E150" s="33"/>
      <c r="F150" s="90" t="s">
        <v>143</v>
      </c>
      <c r="G150" s="35" t="s">
        <v>206</v>
      </c>
      <c r="H150" s="35" t="s">
        <v>207</v>
      </c>
      <c r="I150" s="35" t="s">
        <v>206</v>
      </c>
      <c r="J150" s="35" t="s">
        <v>207</v>
      </c>
    </row>
    <row r="151" spans="2:10" ht="12.75">
      <c r="B151" s="33"/>
      <c r="C151" s="33"/>
      <c r="D151" s="33"/>
      <c r="E151" s="33"/>
      <c r="F151" s="33"/>
      <c r="G151" s="84"/>
      <c r="H151" s="84"/>
      <c r="I151" s="84"/>
      <c r="J151" s="17"/>
    </row>
    <row r="152" spans="2:10" ht="12.75">
      <c r="B152" s="17" t="s">
        <v>226</v>
      </c>
      <c r="C152" s="17"/>
      <c r="D152" s="17"/>
      <c r="E152" s="17"/>
      <c r="F152" s="17"/>
      <c r="G152" s="15">
        <f>CCIS!G33</f>
        <v>-2140</v>
      </c>
      <c r="H152" s="15">
        <f>CCIS!I33</f>
        <v>926</v>
      </c>
      <c r="I152" s="15">
        <f>CCIS!K33</f>
        <v>-5880</v>
      </c>
      <c r="J152" s="15">
        <f>CCIS!M33</f>
        <v>1433</v>
      </c>
    </row>
    <row r="153" spans="2:10" ht="15">
      <c r="B153" t="s">
        <v>156</v>
      </c>
      <c r="C153" s="82"/>
      <c r="D153" s="82"/>
      <c r="E153" s="17"/>
      <c r="F153" s="17"/>
      <c r="G153" s="17"/>
      <c r="H153" s="17"/>
      <c r="I153" s="17"/>
      <c r="J153" s="17"/>
    </row>
    <row r="154" spans="2:10" ht="15">
      <c r="B154" t="s">
        <v>147</v>
      </c>
      <c r="C154" s="82"/>
      <c r="D154" s="82"/>
      <c r="E154" s="17"/>
      <c r="F154" s="17"/>
      <c r="G154" s="15">
        <v>150000</v>
      </c>
      <c r="H154" s="15">
        <v>150000</v>
      </c>
      <c r="I154" s="15">
        <v>150000</v>
      </c>
      <c r="J154" s="15">
        <v>150000</v>
      </c>
    </row>
    <row r="155" spans="2:10" ht="15" customHeight="1">
      <c r="B155" s="17" t="s">
        <v>135</v>
      </c>
      <c r="C155" s="17"/>
      <c r="D155" s="17"/>
      <c r="E155" s="17"/>
      <c r="F155" s="91" t="s">
        <v>142</v>
      </c>
      <c r="G155" s="70">
        <f>(G152/G154)*100</f>
        <v>-1.4266666666666667</v>
      </c>
      <c r="H155" s="70">
        <f>(H152/H154)*100</f>
        <v>0.6173333333333334</v>
      </c>
      <c r="I155" s="70">
        <f>(I152/I154)*100</f>
        <v>-3.92</v>
      </c>
      <c r="J155" s="70">
        <f>(J152/J154)*100</f>
        <v>0.9553333333333334</v>
      </c>
    </row>
    <row r="156" spans="2:10" ht="12.75">
      <c r="B156" s="17"/>
      <c r="C156" s="17"/>
      <c r="D156" s="17"/>
      <c r="E156" s="17"/>
      <c r="F156" s="17"/>
      <c r="G156" s="83"/>
      <c r="H156" s="83"/>
      <c r="I156" s="83"/>
      <c r="J156" s="83"/>
    </row>
    <row r="157" spans="2:10" ht="12.75">
      <c r="B157" s="17"/>
      <c r="C157" s="17"/>
      <c r="D157" s="17"/>
      <c r="E157" s="17"/>
      <c r="F157" s="17"/>
      <c r="G157" s="17"/>
      <c r="H157" s="17"/>
      <c r="I157" s="17"/>
      <c r="J157" s="17"/>
    </row>
    <row r="158" spans="2:10" ht="12.75">
      <c r="B158" s="17"/>
      <c r="C158" s="17"/>
      <c r="D158" s="17"/>
      <c r="E158" s="17"/>
      <c r="F158" s="17"/>
      <c r="G158" s="17"/>
      <c r="H158" s="17"/>
      <c r="I158" s="17"/>
      <c r="J158" s="17"/>
    </row>
    <row r="159" spans="1:5" ht="12.75">
      <c r="A159" s="85"/>
      <c r="B159" s="17"/>
      <c r="C159" s="17"/>
      <c r="D159" s="17"/>
      <c r="E159" s="17"/>
    </row>
    <row r="160" spans="1:5" ht="12.75">
      <c r="A160" s="85"/>
      <c r="B160" s="17"/>
      <c r="C160" s="17"/>
      <c r="D160" s="17"/>
      <c r="E160" s="17"/>
    </row>
    <row r="161" ht="12.75">
      <c r="I161" s="57"/>
    </row>
  </sheetData>
  <mergeCells count="47">
    <mergeCell ref="G148:H148"/>
    <mergeCell ref="I148:J148"/>
    <mergeCell ref="B135:J135"/>
    <mergeCell ref="C123:J123"/>
    <mergeCell ref="B146:J146"/>
    <mergeCell ref="B143:J143"/>
    <mergeCell ref="B140:J140"/>
    <mergeCell ref="B122:J122"/>
    <mergeCell ref="B137:J137"/>
    <mergeCell ref="B132:J132"/>
    <mergeCell ref="B113:J113"/>
    <mergeCell ref="B121:J121"/>
    <mergeCell ref="B119:J119"/>
    <mergeCell ref="B115:J115"/>
    <mergeCell ref="B22:J22"/>
    <mergeCell ref="B24:J24"/>
    <mergeCell ref="B68:J68"/>
    <mergeCell ref="B62:J62"/>
    <mergeCell ref="B38:J38"/>
    <mergeCell ref="B65:J65"/>
    <mergeCell ref="B58:J58"/>
    <mergeCell ref="B79:J79"/>
    <mergeCell ref="G95:H95"/>
    <mergeCell ref="B25:J25"/>
    <mergeCell ref="B31:F31"/>
    <mergeCell ref="B107:J107"/>
    <mergeCell ref="B110:J110"/>
    <mergeCell ref="I95:J95"/>
    <mergeCell ref="B89:J89"/>
    <mergeCell ref="B92:J92"/>
    <mergeCell ref="B81:J81"/>
    <mergeCell ref="B84:J84"/>
    <mergeCell ref="B8:J8"/>
    <mergeCell ref="B11:J11"/>
    <mergeCell ref="B19:J19"/>
    <mergeCell ref="B14:J14"/>
    <mergeCell ref="B16:J16"/>
    <mergeCell ref="B37:J37"/>
    <mergeCell ref="B33:H33"/>
    <mergeCell ref="B35:J35"/>
    <mergeCell ref="B29:F29"/>
    <mergeCell ref="B30:F30"/>
    <mergeCell ref="C32:F32"/>
    <mergeCell ref="B72:G72"/>
    <mergeCell ref="B105:J105"/>
    <mergeCell ref="B86:J86"/>
    <mergeCell ref="B71:G71"/>
  </mergeCells>
  <printOptions/>
  <pageMargins left="0.62" right="0.54" top="0.7" bottom="0.55" header="0.33" footer="0.26"/>
  <pageSetup fitToHeight="0" horizontalDpi="600" verticalDpi="600" orientation="portrait" paperSize="9" scale="71" r:id="rId1"/>
  <headerFooter alignWithMargins="0">
    <oddFooter>&amp;CPage &amp;P of &amp;N</oddFooter>
  </headerFooter>
  <rowBreaks count="2" manualBreakCount="2">
    <brk id="55" max="10" man="1"/>
    <brk id="10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Hytex Garments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KLSE1</cp:lastModifiedBy>
  <cp:lastPrinted>2005-11-29T07:41:25Z</cp:lastPrinted>
  <dcterms:created xsi:type="dcterms:W3CDTF">2002-10-31T10:59:12Z</dcterms:created>
  <dcterms:modified xsi:type="dcterms:W3CDTF">2005-11-30T09:11:35Z</dcterms:modified>
  <cp:category/>
  <cp:version/>
  <cp:contentType/>
  <cp:contentStatus/>
</cp:coreProperties>
</file>